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Managers Office\Grants\Grants Committee\GRANTS - Borough\2026 Community Grants\Committee Scoring Sheets\"/>
    </mc:Choice>
  </mc:AlternateContent>
  <xr:revisionPtr revIDLastSave="0" documentId="13_ncr:1_{F0D472D9-0D7B-4112-BBA7-C6797A671A4B}" xr6:coauthVersionLast="47" xr6:coauthVersionMax="47" xr10:uidLastSave="{00000000-0000-0000-0000-000000000000}"/>
  <bookViews>
    <workbookView xWindow="-108" yWindow="-108" windowWidth="46296" windowHeight="25536" firstSheet="8" activeTab="11" xr2:uid="{00000000-000D-0000-FFFF-FFFF00000000}"/>
  </bookViews>
  <sheets>
    <sheet name="Alaska Legal Services" sheetId="13" r:id="rId1"/>
    <sheet name="Catholic Community Services" sheetId="14" r:id="rId2"/>
    <sheet name="First City Players" sheetId="16" r:id="rId3"/>
    <sheet name="Ketchikan Agricultural Producer" sheetId="21" r:id="rId4"/>
    <sheet name="Ketchikan Area Arts &amp; Humanitie" sheetId="18" r:id="rId5"/>
    <sheet name="Ketchikan Community Concert Ban" sheetId="22" r:id="rId6"/>
    <sheet name="Ketchikan Junior Shotgun League" sheetId="19" r:id="rId7"/>
    <sheet name="Ketchikan Kitten &amp; Mother Rescu" sheetId="23" r:id="rId8"/>
    <sheet name="Ketchikan Softball Club" sheetId="24" r:id="rId9"/>
    <sheet name="PATH Shelter" sheetId="20" r:id="rId10"/>
    <sheet name="Ketchikan Wellness Coalition" sheetId="7" r:id="rId11"/>
    <sheet name="Ketchikan Killer Whales" sheetId="10" r:id="rId12"/>
    <sheet name="Ketchikan Theatre Ballet" sheetId="11" r:id="rId13"/>
    <sheet name="Ketchikan Youth Court" sheetId="12" r:id="rId14"/>
    <sheet name="Rendezvous" sheetId="5" r:id="rId15"/>
    <sheet name="Residential Youth Care" sheetId="6" r:id="rId16"/>
    <sheet name="SAIL" sheetId="3" r:id="rId17"/>
    <sheet name="Special Olympics" sheetId="2" r:id="rId18"/>
    <sheet name="Women In Safe Homes" sheetId="1"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4" l="1"/>
  <c r="I77" i="24"/>
  <c r="I73" i="24"/>
  <c r="I69" i="24"/>
  <c r="I63" i="24"/>
  <c r="I59" i="24"/>
  <c r="I55" i="24"/>
  <c r="I51" i="24"/>
  <c r="I45" i="24"/>
  <c r="I41" i="24"/>
  <c r="I37" i="24"/>
  <c r="I33" i="24"/>
  <c r="I48" i="24" s="1"/>
  <c r="D5" i="24" s="1"/>
  <c r="F5" i="24" s="1"/>
  <c r="I27" i="24"/>
  <c r="I23" i="24"/>
  <c r="I19" i="24"/>
  <c r="I15" i="24"/>
  <c r="I11" i="24"/>
  <c r="I81" i="23"/>
  <c r="I77" i="23"/>
  <c r="I73" i="23"/>
  <c r="I69" i="23"/>
  <c r="I63" i="23"/>
  <c r="I59" i="23"/>
  <c r="I55" i="23"/>
  <c r="I51" i="23"/>
  <c r="I45" i="23"/>
  <c r="I41" i="23"/>
  <c r="I37" i="23"/>
  <c r="I33" i="23"/>
  <c r="I48" i="23" s="1"/>
  <c r="D5" i="23" s="1"/>
  <c r="F5" i="23" s="1"/>
  <c r="I27" i="23"/>
  <c r="I23" i="23"/>
  <c r="I19" i="23"/>
  <c r="I15" i="23"/>
  <c r="I11" i="23"/>
  <c r="I30" i="23" s="1"/>
  <c r="D4" i="23" s="1"/>
  <c r="F4" i="23" s="1"/>
  <c r="I81" i="22"/>
  <c r="I77" i="22"/>
  <c r="I73" i="22"/>
  <c r="I69" i="22"/>
  <c r="I84" i="22" s="1"/>
  <c r="D7" i="22" s="1"/>
  <c r="F7" i="22" s="1"/>
  <c r="I63" i="22"/>
  <c r="I59" i="22"/>
  <c r="I55" i="22"/>
  <c r="I51" i="22"/>
  <c r="I45" i="22"/>
  <c r="I41" i="22"/>
  <c r="I37" i="22"/>
  <c r="I33" i="22"/>
  <c r="I48" i="22" s="1"/>
  <c r="D5" i="22" s="1"/>
  <c r="F5" i="22" s="1"/>
  <c r="I27" i="22"/>
  <c r="I23" i="22"/>
  <c r="I19" i="22"/>
  <c r="I15" i="22"/>
  <c r="I11" i="22"/>
  <c r="I81" i="21"/>
  <c r="I77" i="21"/>
  <c r="I73" i="21"/>
  <c r="I69" i="21"/>
  <c r="I84" i="21" s="1"/>
  <c r="D7" i="21" s="1"/>
  <c r="F7" i="21" s="1"/>
  <c r="I63" i="21"/>
  <c r="I59" i="21"/>
  <c r="I55" i="21"/>
  <c r="I51" i="21"/>
  <c r="I45" i="21"/>
  <c r="I41" i="21"/>
  <c r="I37" i="21"/>
  <c r="I33" i="21"/>
  <c r="I48" i="21" s="1"/>
  <c r="D5" i="21" s="1"/>
  <c r="F5" i="21" s="1"/>
  <c r="I27" i="21"/>
  <c r="I23" i="21"/>
  <c r="I19" i="21"/>
  <c r="I15" i="21"/>
  <c r="I11" i="21"/>
  <c r="I30" i="21" s="1"/>
  <c r="D4" i="21" s="1"/>
  <c r="F4" i="21" s="1"/>
  <c r="I81" i="20"/>
  <c r="I77" i="20"/>
  <c r="I73" i="20"/>
  <c r="I69" i="20"/>
  <c r="I63" i="20"/>
  <c r="I59" i="20"/>
  <c r="I55" i="20"/>
  <c r="I51" i="20"/>
  <c r="I45" i="20"/>
  <c r="I41" i="20"/>
  <c r="I37" i="20"/>
  <c r="I33" i="20"/>
  <c r="I27" i="20"/>
  <c r="I23" i="20"/>
  <c r="I19" i="20"/>
  <c r="I15" i="20"/>
  <c r="I11" i="20"/>
  <c r="I81" i="19"/>
  <c r="I77" i="19"/>
  <c r="I73" i="19"/>
  <c r="I69" i="19"/>
  <c r="I63" i="19"/>
  <c r="I59" i="19"/>
  <c r="I55" i="19"/>
  <c r="I51" i="19"/>
  <c r="I45" i="19"/>
  <c r="I41" i="19"/>
  <c r="I37" i="19"/>
  <c r="I33" i="19"/>
  <c r="I27" i="19"/>
  <c r="I23" i="19"/>
  <c r="I19" i="19"/>
  <c r="I15" i="19"/>
  <c r="I11" i="19"/>
  <c r="I81" i="18"/>
  <c r="I77" i="18"/>
  <c r="I73" i="18"/>
  <c r="I69" i="18"/>
  <c r="I84" i="18" s="1"/>
  <c r="D7" i="18" s="1"/>
  <c r="F7" i="18" s="1"/>
  <c r="I63" i="18"/>
  <c r="I59" i="18"/>
  <c r="I55" i="18"/>
  <c r="I51" i="18"/>
  <c r="I66" i="18" s="1"/>
  <c r="D6" i="18" s="1"/>
  <c r="F6" i="18" s="1"/>
  <c r="I45" i="18"/>
  <c r="I41" i="18"/>
  <c r="I37" i="18"/>
  <c r="I33" i="18"/>
  <c r="I27" i="18"/>
  <c r="I23" i="18"/>
  <c r="I19" i="18"/>
  <c r="I15" i="18"/>
  <c r="I11" i="18"/>
  <c r="I30" i="18" s="1"/>
  <c r="D4" i="18" s="1"/>
  <c r="F4" i="18" s="1"/>
  <c r="I81" i="16"/>
  <c r="I77" i="16"/>
  <c r="I73" i="16"/>
  <c r="I69" i="16"/>
  <c r="I63" i="16"/>
  <c r="I59" i="16"/>
  <c r="I55" i="16"/>
  <c r="I51" i="16"/>
  <c r="I45" i="16"/>
  <c r="I41" i="16"/>
  <c r="I37" i="16"/>
  <c r="I33" i="16"/>
  <c r="I48" i="16" s="1"/>
  <c r="D5" i="16" s="1"/>
  <c r="F5" i="16" s="1"/>
  <c r="I27" i="16"/>
  <c r="I23" i="16"/>
  <c r="I19" i="16"/>
  <c r="I15" i="16"/>
  <c r="I11" i="16"/>
  <c r="I81" i="14"/>
  <c r="I77" i="14"/>
  <c r="I73" i="14"/>
  <c r="I69" i="14"/>
  <c r="I84" i="14" s="1"/>
  <c r="D7" i="14" s="1"/>
  <c r="F7" i="14" s="1"/>
  <c r="I63" i="14"/>
  <c r="I59" i="14"/>
  <c r="I55" i="14"/>
  <c r="I51" i="14"/>
  <c r="I66" i="14" s="1"/>
  <c r="D6" i="14" s="1"/>
  <c r="F6" i="14" s="1"/>
  <c r="I45" i="14"/>
  <c r="I41" i="14"/>
  <c r="I37" i="14"/>
  <c r="I33" i="14"/>
  <c r="I48" i="14" s="1"/>
  <c r="I27" i="14"/>
  <c r="I23" i="14"/>
  <c r="I19" i="14"/>
  <c r="I15" i="14"/>
  <c r="I11" i="14"/>
  <c r="I30" i="14" s="1"/>
  <c r="D4" i="14" s="1"/>
  <c r="F4" i="14" s="1"/>
  <c r="D5" i="14"/>
  <c r="F5" i="14" s="1"/>
  <c r="I81" i="13"/>
  <c r="I77" i="13"/>
  <c r="I73" i="13"/>
  <c r="I69" i="13"/>
  <c r="I84" i="13" s="1"/>
  <c r="D7" i="13" s="1"/>
  <c r="F7" i="13" s="1"/>
  <c r="I63" i="13"/>
  <c r="I59" i="13"/>
  <c r="I55" i="13"/>
  <c r="I51" i="13"/>
  <c r="I45" i="13"/>
  <c r="I41" i="13"/>
  <c r="I37" i="13"/>
  <c r="I33" i="13"/>
  <c r="I27" i="13"/>
  <c r="I23" i="13"/>
  <c r="I19" i="13"/>
  <c r="I15" i="13"/>
  <c r="I11" i="13"/>
  <c r="I81" i="12"/>
  <c r="I77" i="12"/>
  <c r="I73" i="12"/>
  <c r="I69" i="12"/>
  <c r="I84" i="12" s="1"/>
  <c r="D7" i="12" s="1"/>
  <c r="F7" i="12" s="1"/>
  <c r="I63" i="12"/>
  <c r="I59" i="12"/>
  <c r="I55" i="12"/>
  <c r="I51" i="12"/>
  <c r="I45" i="12"/>
  <c r="I41" i="12"/>
  <c r="I37" i="12"/>
  <c r="I33" i="12"/>
  <c r="I27" i="12"/>
  <c r="I23" i="12"/>
  <c r="I19" i="12"/>
  <c r="I15" i="12"/>
  <c r="I11" i="12"/>
  <c r="I30" i="12" s="1"/>
  <c r="D4" i="12" s="1"/>
  <c r="F4" i="12" s="1"/>
  <c r="I81" i="11"/>
  <c r="I77" i="11"/>
  <c r="I73" i="11"/>
  <c r="I69" i="11"/>
  <c r="I84" i="11" s="1"/>
  <c r="D7" i="11" s="1"/>
  <c r="F7" i="11" s="1"/>
  <c r="I63" i="11"/>
  <c r="I59" i="11"/>
  <c r="I55" i="11"/>
  <c r="I51" i="11"/>
  <c r="I45" i="11"/>
  <c r="I41" i="11"/>
  <c r="I37" i="11"/>
  <c r="I33" i="11"/>
  <c r="I48" i="11" s="1"/>
  <c r="D5" i="11" s="1"/>
  <c r="F5" i="11" s="1"/>
  <c r="I27" i="11"/>
  <c r="I23" i="11"/>
  <c r="I19" i="11"/>
  <c r="I15" i="11"/>
  <c r="I11" i="11"/>
  <c r="I30" i="11" s="1"/>
  <c r="D4" i="11" s="1"/>
  <c r="F4" i="11" s="1"/>
  <c r="I81" i="10"/>
  <c r="I77" i="10"/>
  <c r="I73" i="10"/>
  <c r="I69" i="10"/>
  <c r="I63" i="10"/>
  <c r="I59" i="10"/>
  <c r="I55" i="10"/>
  <c r="I51" i="10"/>
  <c r="I66" i="10" s="1"/>
  <c r="D6" i="10" s="1"/>
  <c r="F6" i="10" s="1"/>
  <c r="I45" i="10"/>
  <c r="I41" i="10"/>
  <c r="I37" i="10"/>
  <c r="I33" i="10"/>
  <c r="I48" i="10" s="1"/>
  <c r="D5" i="10" s="1"/>
  <c r="F5" i="10" s="1"/>
  <c r="I27" i="10"/>
  <c r="I23" i="10"/>
  <c r="I19" i="10"/>
  <c r="I15" i="10"/>
  <c r="I11" i="10"/>
  <c r="I30" i="10" s="1"/>
  <c r="D4" i="10" s="1"/>
  <c r="F4" i="10" s="1"/>
  <c r="I81" i="7"/>
  <c r="I77" i="7"/>
  <c r="I73" i="7"/>
  <c r="I69" i="7"/>
  <c r="I84" i="7" s="1"/>
  <c r="D7" i="7" s="1"/>
  <c r="F7" i="7" s="1"/>
  <c r="I63" i="7"/>
  <c r="I59" i="7"/>
  <c r="I55" i="7"/>
  <c r="I51" i="7"/>
  <c r="I45" i="7"/>
  <c r="I41" i="7"/>
  <c r="I37" i="7"/>
  <c r="I33" i="7"/>
  <c r="I48" i="7" s="1"/>
  <c r="D5" i="7" s="1"/>
  <c r="F5" i="7" s="1"/>
  <c r="I27" i="7"/>
  <c r="I23" i="7"/>
  <c r="I19" i="7"/>
  <c r="I15" i="7"/>
  <c r="I11" i="7"/>
  <c r="I81" i="6"/>
  <c r="I77" i="6"/>
  <c r="I73" i="6"/>
  <c r="I69" i="6"/>
  <c r="I84" i="6" s="1"/>
  <c r="D7" i="6" s="1"/>
  <c r="F7" i="6" s="1"/>
  <c r="I63" i="6"/>
  <c r="I59" i="6"/>
  <c r="I55" i="6"/>
  <c r="I51" i="6"/>
  <c r="I45" i="6"/>
  <c r="I41" i="6"/>
  <c r="I37" i="6"/>
  <c r="I33" i="6"/>
  <c r="I48" i="6" s="1"/>
  <c r="D5" i="6" s="1"/>
  <c r="F5" i="6" s="1"/>
  <c r="I27" i="6"/>
  <c r="I23" i="6"/>
  <c r="I19" i="6"/>
  <c r="I15" i="6"/>
  <c r="I11" i="6"/>
  <c r="I30" i="6" s="1"/>
  <c r="D4" i="6" s="1"/>
  <c r="F4" i="6" s="1"/>
  <c r="I81" i="5"/>
  <c r="I77" i="5"/>
  <c r="I73" i="5"/>
  <c r="I69" i="5"/>
  <c r="I84" i="5" s="1"/>
  <c r="D7" i="5" s="1"/>
  <c r="F7" i="5" s="1"/>
  <c r="I63" i="5"/>
  <c r="I59" i="5"/>
  <c r="I55" i="5"/>
  <c r="I51" i="5"/>
  <c r="I45" i="5"/>
  <c r="I41" i="5"/>
  <c r="I37" i="5"/>
  <c r="I33" i="5"/>
  <c r="I48" i="5" s="1"/>
  <c r="D5" i="5" s="1"/>
  <c r="F5" i="5" s="1"/>
  <c r="I27" i="5"/>
  <c r="I23" i="5"/>
  <c r="I19" i="5"/>
  <c r="I15" i="5"/>
  <c r="I11" i="5"/>
  <c r="I81" i="3"/>
  <c r="I77" i="3"/>
  <c r="I73" i="3"/>
  <c r="I69" i="3"/>
  <c r="I84" i="3" s="1"/>
  <c r="D7" i="3" s="1"/>
  <c r="F7" i="3" s="1"/>
  <c r="I63" i="3"/>
  <c r="I59" i="3"/>
  <c r="I55" i="3"/>
  <c r="I51" i="3"/>
  <c r="I45" i="3"/>
  <c r="I41" i="3"/>
  <c r="I37" i="3"/>
  <c r="I33" i="3"/>
  <c r="I48" i="3" s="1"/>
  <c r="D5" i="3" s="1"/>
  <c r="F5" i="3" s="1"/>
  <c r="I27" i="3"/>
  <c r="I23" i="3"/>
  <c r="I19" i="3"/>
  <c r="I15" i="3"/>
  <c r="I11" i="3"/>
  <c r="I81" i="2"/>
  <c r="I77" i="2"/>
  <c r="I73" i="2"/>
  <c r="I69" i="2"/>
  <c r="I84" i="2" s="1"/>
  <c r="D7" i="2" s="1"/>
  <c r="F7" i="2" s="1"/>
  <c r="I63" i="2"/>
  <c r="I59" i="2"/>
  <c r="I55" i="2"/>
  <c r="I51" i="2"/>
  <c r="I45" i="2"/>
  <c r="I41" i="2"/>
  <c r="I37" i="2"/>
  <c r="I48" i="2" s="1"/>
  <c r="D5" i="2" s="1"/>
  <c r="F5" i="2" s="1"/>
  <c r="I33" i="2"/>
  <c r="I27" i="2"/>
  <c r="I23" i="2"/>
  <c r="I19" i="2"/>
  <c r="I15" i="2"/>
  <c r="I11" i="2"/>
  <c r="I11" i="1"/>
  <c r="I81" i="1"/>
  <c r="I77" i="1"/>
  <c r="I73" i="1"/>
  <c r="I69" i="1"/>
  <c r="I63" i="1"/>
  <c r="I59" i="1"/>
  <c r="I55" i="1"/>
  <c r="I51" i="1"/>
  <c r="I45" i="1"/>
  <c r="I41" i="1"/>
  <c r="I37" i="1"/>
  <c r="I33" i="1"/>
  <c r="I27" i="1"/>
  <c r="I23" i="1"/>
  <c r="I19" i="1"/>
  <c r="I15" i="1"/>
  <c r="I84" i="10" l="1"/>
  <c r="D7" i="10" s="1"/>
  <c r="F7" i="10" s="1"/>
  <c r="G4" i="10" s="1"/>
  <c r="I66" i="2"/>
  <c r="D6" i="2" s="1"/>
  <c r="F6" i="2" s="1"/>
  <c r="I30" i="2"/>
  <c r="D4" i="2" s="1"/>
  <c r="F4" i="2" s="1"/>
  <c r="G4" i="2" s="1"/>
  <c r="I66" i="3"/>
  <c r="D6" i="3" s="1"/>
  <c r="F6" i="3" s="1"/>
  <c r="I30" i="3"/>
  <c r="D4" i="3" s="1"/>
  <c r="F4" i="3" s="1"/>
  <c r="I66" i="6"/>
  <c r="D6" i="6" s="1"/>
  <c r="F6" i="6" s="1"/>
  <c r="G4" i="6" s="1"/>
  <c r="I66" i="5"/>
  <c r="D6" i="5" s="1"/>
  <c r="F6" i="5" s="1"/>
  <c r="I30" i="5"/>
  <c r="D4" i="5" s="1"/>
  <c r="F4" i="5" s="1"/>
  <c r="I66" i="12"/>
  <c r="D6" i="12" s="1"/>
  <c r="F6" i="12" s="1"/>
  <c r="I48" i="12"/>
  <c r="D5" i="12" s="1"/>
  <c r="F5" i="12" s="1"/>
  <c r="I66" i="11"/>
  <c r="D6" i="11" s="1"/>
  <c r="F6" i="11" s="1"/>
  <c r="G4" i="11" s="1"/>
  <c r="I66" i="21"/>
  <c r="D6" i="21" s="1"/>
  <c r="F6" i="21" s="1"/>
  <c r="G4" i="21" s="1"/>
  <c r="I66" i="7"/>
  <c r="D6" i="7" s="1"/>
  <c r="F6" i="7" s="1"/>
  <c r="I30" i="7"/>
  <c r="D4" i="7" s="1"/>
  <c r="F4" i="7" s="1"/>
  <c r="I84" i="24"/>
  <c r="D7" i="24" s="1"/>
  <c r="F7" i="24" s="1"/>
  <c r="I66" i="24"/>
  <c r="D6" i="24" s="1"/>
  <c r="F6" i="24" s="1"/>
  <c r="I30" i="24"/>
  <c r="D4" i="24" s="1"/>
  <c r="F4" i="24" s="1"/>
  <c r="G4" i="24" s="1"/>
  <c r="I84" i="23"/>
  <c r="D7" i="23" s="1"/>
  <c r="F7" i="23" s="1"/>
  <c r="I66" i="23"/>
  <c r="D6" i="23" s="1"/>
  <c r="F6" i="23" s="1"/>
  <c r="G4" i="23" s="1"/>
  <c r="I30" i="19"/>
  <c r="D4" i="19" s="1"/>
  <c r="F4" i="19" s="1"/>
  <c r="I48" i="19"/>
  <c r="D5" i="19" s="1"/>
  <c r="F5" i="19" s="1"/>
  <c r="I66" i="19"/>
  <c r="D6" i="19" s="1"/>
  <c r="F6" i="19" s="1"/>
  <c r="I84" i="19"/>
  <c r="D7" i="19" s="1"/>
  <c r="F7" i="19" s="1"/>
  <c r="G4" i="19" s="1"/>
  <c r="I66" i="22"/>
  <c r="D6" i="22" s="1"/>
  <c r="F6" i="22" s="1"/>
  <c r="I30" i="22"/>
  <c r="D4" i="22" s="1"/>
  <c r="F4" i="22" s="1"/>
  <c r="G4" i="22" s="1"/>
  <c r="I48" i="18"/>
  <c r="D5" i="18" s="1"/>
  <c r="F5" i="18" s="1"/>
  <c r="I84" i="16"/>
  <c r="D7" i="16" s="1"/>
  <c r="F7" i="16" s="1"/>
  <c r="I66" i="16"/>
  <c r="D6" i="16" s="1"/>
  <c r="F6" i="16" s="1"/>
  <c r="I30" i="16"/>
  <c r="D4" i="16" s="1"/>
  <c r="F4" i="16" s="1"/>
  <c r="I66" i="13"/>
  <c r="D6" i="13" s="1"/>
  <c r="F6" i="13" s="1"/>
  <c r="I48" i="13"/>
  <c r="D5" i="13" s="1"/>
  <c r="F5" i="13" s="1"/>
  <c r="I30" i="13"/>
  <c r="D4" i="13" s="1"/>
  <c r="F4" i="13" s="1"/>
  <c r="I84" i="20"/>
  <c r="D7" i="20" s="1"/>
  <c r="F7" i="20" s="1"/>
  <c r="I66" i="20"/>
  <c r="D6" i="20" s="1"/>
  <c r="F6" i="20" s="1"/>
  <c r="I48" i="20"/>
  <c r="D5" i="20" s="1"/>
  <c r="F5" i="20" s="1"/>
  <c r="I30" i="20"/>
  <c r="D4" i="20" s="1"/>
  <c r="F4" i="20" s="1"/>
  <c r="G4" i="16"/>
  <c r="G4" i="18"/>
  <c r="G4" i="14"/>
  <c r="G4" i="12"/>
  <c r="G4" i="7"/>
  <c r="G4" i="5"/>
  <c r="G4" i="3"/>
  <c r="I30" i="1"/>
  <c r="I48" i="1"/>
  <c r="D5" i="1" s="1"/>
  <c r="F5" i="1" s="1"/>
  <c r="I84" i="1"/>
  <c r="D7" i="1" s="1"/>
  <c r="F7" i="1" s="1"/>
  <c r="I66" i="1"/>
  <c r="D6" i="1" s="1"/>
  <c r="F6" i="1" s="1"/>
  <c r="G4" i="13" l="1"/>
  <c r="G4" i="20"/>
  <c r="D4" i="1"/>
  <c r="F4" i="1" s="1"/>
  <c r="G4" i="1" s="1"/>
</calcChain>
</file>

<file path=xl/sharedStrings.xml><?xml version="1.0" encoding="utf-8"?>
<sst xmlns="http://schemas.openxmlformats.org/spreadsheetml/2006/main" count="6034" uniqueCount="146">
  <si>
    <t>Ketchikan Gateway Borough Community Grants Program Scoring Matrix</t>
  </si>
  <si>
    <t xml:space="preserve">SCORING SUMMARY </t>
  </si>
  <si>
    <t>Committee Member Name:</t>
  </si>
  <si>
    <t>Section</t>
  </si>
  <si>
    <t>Max. Score</t>
  </si>
  <si>
    <t>Score For Section</t>
  </si>
  <si>
    <t>Overall Weighting</t>
  </si>
  <si>
    <t>Final Section Score</t>
  </si>
  <si>
    <t>Overall Score</t>
  </si>
  <si>
    <t>Name of Organization/Project/Program</t>
  </si>
  <si>
    <t>Jaimie Palmer</t>
  </si>
  <si>
    <t>Community Impact</t>
  </si>
  <si>
    <t>Alaska Legal Services</t>
  </si>
  <si>
    <t>Date Scored:</t>
  </si>
  <si>
    <t>Sustainability</t>
  </si>
  <si>
    <t>3.25.25</t>
  </si>
  <si>
    <t>Financial</t>
  </si>
  <si>
    <t>Applicant Submission</t>
  </si>
  <si>
    <r>
      <rPr>
        <b/>
        <sz val="14"/>
        <rFont val="Calibri"/>
        <family val="2"/>
      </rPr>
      <t>COMMUNITY IMPACT</t>
    </r>
  </si>
  <si>
    <r>
      <rPr>
        <b/>
        <sz val="11"/>
        <rFont val="Arial"/>
        <family val="2"/>
      </rPr>
      <t>Level</t>
    </r>
  </si>
  <si>
    <r>
      <rPr>
        <b/>
        <sz val="11"/>
        <rFont val="Arial"/>
        <family val="2"/>
      </rPr>
      <t>Score</t>
    </r>
  </si>
  <si>
    <r>
      <rPr>
        <b/>
        <sz val="11"/>
        <rFont val="Arial"/>
        <family val="2"/>
      </rPr>
      <t>Max Score</t>
    </r>
  </si>
  <si>
    <r>
      <rPr>
        <b/>
        <sz val="11"/>
        <rFont val="Arial"/>
        <family val="2"/>
      </rPr>
      <t>Awarded</t>
    </r>
  </si>
  <si>
    <r>
      <rPr>
        <b/>
        <sz val="11"/>
        <rFont val="Arial"/>
        <family val="2"/>
      </rPr>
      <t>Measure</t>
    </r>
  </si>
  <si>
    <r>
      <rPr>
        <b/>
        <sz val="11"/>
        <rFont val="Arial"/>
        <family val="2"/>
      </rPr>
      <t>Weighting</t>
    </r>
  </si>
  <si>
    <r>
      <rPr>
        <b/>
        <sz val="11"/>
        <rFont val="Arial"/>
        <family val="2"/>
      </rPr>
      <t>Outcome</t>
    </r>
  </si>
  <si>
    <t>Rationale</t>
  </si>
  <si>
    <t>Q1</t>
  </si>
  <si>
    <t xml:space="preserve">Immediate impact and enhancement to the community </t>
  </si>
  <si>
    <t>Weak</t>
  </si>
  <si>
    <t>Funding request does not demonstrate an immediate impact or enhancement of current Borough priorities, services or objectives</t>
  </si>
  <si>
    <t>KGB grant funding is for the purpose of expanding the efforts of local nonprofit organizations to support the Borough's services, priorities and objectives.  Applicants demonstrating this allow the Borough to guage the effectiveness of KGB grant program meeting its desired outcomes.</t>
  </si>
  <si>
    <t>Average</t>
  </si>
  <si>
    <t xml:space="preserve">Funding request is vague and/or demonstrates an indirect impact or enhancement of current Borough priorities, services or objectives </t>
  </si>
  <si>
    <t>Strong</t>
  </si>
  <si>
    <t>Funding request clearly demonstrates immediate benefit by extension or enhancement of current Borough priorities, services or objectives</t>
  </si>
  <si>
    <t>Q2</t>
  </si>
  <si>
    <t>Community Support</t>
  </si>
  <si>
    <t>Funding request does not demonstrate support from community members/organizations</t>
  </si>
  <si>
    <t>Evidence of community support demonstrates that funding will not be siloed, but rather have a wide reach through different segments of the community.</t>
  </si>
  <si>
    <t>Funding request demonstrates anecdotal evidence of support from community members/organizations</t>
  </si>
  <si>
    <t>Funding request clearly demonstrates support from community members/organizations</t>
  </si>
  <si>
    <t>Q3</t>
  </si>
  <si>
    <t>Collaboration</t>
  </si>
  <si>
    <t>Applicant evidences no partnership working or support from other organizations</t>
  </si>
  <si>
    <t xml:space="preserve">Collaboration among organizations will allow for greater resource sharing and a higher success rate of achieving the applicant's outcomes/goals of the funding request. </t>
  </si>
  <si>
    <t>Project can demonstrate support from 
partners or other third sector groups or organizations</t>
  </si>
  <si>
    <t>Applicant has involved or worked in partnership
with other organizations and has demonstrated this in the application</t>
  </si>
  <si>
    <t>Q4</t>
  </si>
  <si>
    <t>Alignment between organization's mission and the goals of the funding request</t>
  </si>
  <si>
    <t>Organization's mission and goals of funding request do not align</t>
  </si>
  <si>
    <t>An organization's mission that aligns with the goals of the funding request is likely to perform higher in regards to attaining the outcomes/goals of the funding request.</t>
  </si>
  <si>
    <t>Somewhat of an alightnment between the organization's mission and goals of funding request</t>
  </si>
  <si>
    <t>Clear and strong alignment between the organization's mission and the goals of the funding request</t>
  </si>
  <si>
    <t>Q5</t>
  </si>
  <si>
    <t>Has the organization provided evidence of a community need?</t>
  </si>
  <si>
    <t>No evidence provided</t>
  </si>
  <si>
    <t>Organizations that have a thorough understanding of community needs will be better situated to deliver services that will result in achieving their goals/outcomes.</t>
  </si>
  <si>
    <t>General statement provided with only anecdotal evidence</t>
  </si>
  <si>
    <t>Specific statement provided which evidences need for project eg consultations, statistics, research reports etc.</t>
  </si>
  <si>
    <t>Community Impact Score</t>
  </si>
  <si>
    <r>
      <rPr>
        <b/>
        <sz val="14"/>
        <rFont val="Calibri"/>
        <family val="2"/>
      </rPr>
      <t>SUSTAINABILITY</t>
    </r>
  </si>
  <si>
    <t>SCORER'S NOTES</t>
  </si>
  <si>
    <t>How is the organization/program/   project going to continue after the funding has been used</t>
  </si>
  <si>
    <t>Organization has not identified potential funding sources or strategies for continuation outside of KGB grant funding</t>
  </si>
  <si>
    <t xml:space="preserve">Ensuring there are contingencies in place for the organization/program/project to continue after the use of KGB Grants Program funding will promote self sufficiency. </t>
  </si>
  <si>
    <t>Organization is aware or has potential continuation options (funders etc) but have no specific plans in place</t>
  </si>
  <si>
    <t>Organization/program/project is a one off or clear plans are in place for how the project will continue after KGB grant funding is expended</t>
  </si>
  <si>
    <t>Awarded</t>
  </si>
  <si>
    <t xml:space="preserve">Capacity &amp; Infrastructure </t>
  </si>
  <si>
    <t>Applicant does not include examples that demonstrate its capacity and infrastructure is adequate  to achieve funding request goals(human captial,staff expertise, advisory committee, history of success achieving goals, etc)</t>
  </si>
  <si>
    <t>Organizations that have sufficient organizational capacity and infastrucuture in place will likely be more successful in achieving the desired outcomes/goals of the funding request.</t>
  </si>
  <si>
    <t>Appliciant is limited in its ability to demonstrate reliability of its capacity and infrastructure to achieve funding request goals (human captial,staff expertise, advisory committee, history of success achieving goals, etc)</t>
  </si>
  <si>
    <t>Applicant includes examples that demonstrate the necessary capacity and infrastructure is in place to achieving funding request goals (human captial,staff expertise, advisory committee, history of success achieving goals, etc)</t>
  </si>
  <si>
    <t>What are the barriers and challenges to the project?</t>
  </si>
  <si>
    <t>Applicant has failed to evidence awareness of any potential difficulties, apart from funding, or challenges and therefore has no contingency planning</t>
  </si>
  <si>
    <t>Anticipating barriers will aide the organization in successfully meeting the funding requests goals and objectives.</t>
  </si>
  <si>
    <t>Some barriers and challenges have been identified, however the applicant has not outlined any plans to address these</t>
  </si>
  <si>
    <t>Applicant has identified potential barriers and challenges and has planned to deal with them</t>
  </si>
  <si>
    <t>How will the project be  evaluated?</t>
  </si>
  <si>
    <t>Applicant has no measurable goals/objectives that they seek to achieve with the funding</t>
  </si>
  <si>
    <t>Having clear outcomes/measureable goals will allow for the organization and KGB Grants Program to evaluate if the funding awarded was used successfully and/or where improvements could be made in future funding requests.</t>
  </si>
  <si>
    <t xml:space="preserve">Applicant has some targets and success measures are identified but largely quantative and lack feedback from service users </t>
  </si>
  <si>
    <r>
      <t xml:space="preserve">Applicant has at least </t>
    </r>
    <r>
      <rPr>
        <b/>
        <i/>
        <sz val="10"/>
        <rFont val="Times New Roman"/>
        <family val="1"/>
      </rPr>
      <t xml:space="preserve">three </t>
    </r>
    <r>
      <rPr>
        <sz val="10"/>
        <rFont val="Times New Roman"/>
        <family val="1"/>
      </rPr>
      <t>specific goals and objectives they seek to achieve which incorporate feedback of service users</t>
    </r>
  </si>
  <si>
    <t>Sustainability Score</t>
  </si>
  <si>
    <r>
      <rPr>
        <b/>
        <sz val="14"/>
        <rFont val="Arial"/>
        <family val="2"/>
      </rPr>
      <t>FINANCE</t>
    </r>
  </si>
  <si>
    <t>Cash &amp; Investments as % of annual revenue</t>
  </si>
  <si>
    <t>Organization's cash &amp; investments are 25% or less of its annual revenue</t>
  </si>
  <si>
    <t>This demonstrate evidence of financial stability and sound financial planning by the organization</t>
  </si>
  <si>
    <t>Organization's cash &amp; investment are between 26% &amp;  50% of its annual revenue</t>
  </si>
  <si>
    <r>
      <t xml:space="preserve">Organization's cash &amp; investments are greater than 50% of its annual revenue </t>
    </r>
    <r>
      <rPr>
        <i/>
        <sz val="10"/>
        <rFont val="Times New Roman"/>
        <family val="1"/>
      </rPr>
      <t>and have provided explanation as to why</t>
    </r>
  </si>
  <si>
    <t>Funding request as a % of operating budget</t>
  </si>
  <si>
    <t>Request exceeds 25% of the organization's operating budget</t>
  </si>
  <si>
    <t>KGB Grants Program criteria state that an organization's funding request cannot exceed 25% of their operating budget.</t>
  </si>
  <si>
    <t>Request is 25% of the organization's operating budget</t>
  </si>
  <si>
    <t>Request is less than 25% of of the organizations operating budget</t>
  </si>
  <si>
    <t>Reserves</t>
  </si>
  <si>
    <t>Group has limited unrestricted  reserves 
(0-2 months)</t>
  </si>
  <si>
    <t>Sufficient operating reserves demonstrate the organization's ability to stablize their finances due to an unexpected event, loss of income, unbudgeted expenses, etc.</t>
  </si>
  <si>
    <t xml:space="preserve">Group has sufficient unrestricted reserves 
(3-6 months) </t>
  </si>
  <si>
    <t>Group has significant unrestricted reserves
(6+ months)</t>
  </si>
  <si>
    <t>Diversification of Revenue Sources</t>
  </si>
  <si>
    <t xml:space="preserve">Organization has 0-3 Sources of revenue </t>
  </si>
  <si>
    <t>Allows for the understanding of how the organization raises revenues and demonstrates the organization is or is not  overly reliant on single revenue sources.</t>
  </si>
  <si>
    <t>Organization has 4-7 Sources of revenue</t>
  </si>
  <si>
    <t xml:space="preserve">Organization has 8 or More Sources of revenue </t>
  </si>
  <si>
    <t>Finance Score</t>
  </si>
  <si>
    <t xml:space="preserve">Application submittal </t>
  </si>
  <si>
    <t>Application was not complete, nor received electronically at grants@kgbak.us</t>
  </si>
  <si>
    <t>KGB Grants Program application states submission must be submitted elecontrically to grants@kgbak.us</t>
  </si>
  <si>
    <r>
      <t xml:space="preserve">Application was not complete, but received electronically at kgbak.us </t>
    </r>
    <r>
      <rPr>
        <b/>
        <sz val="10"/>
        <rFont val="Times New Roman"/>
        <family val="1"/>
      </rPr>
      <t>or</t>
    </r>
    <r>
      <rPr>
        <sz val="10"/>
        <rFont val="Times New Roman"/>
        <family val="1"/>
      </rPr>
      <t xml:space="preserve"> application was complete, but not received electronically at kgbak.us</t>
    </r>
  </si>
  <si>
    <t>Application was complete and received electronically at kgbak.us</t>
  </si>
  <si>
    <t xml:space="preserve">Non-profit status supplemental documentation </t>
  </si>
  <si>
    <t xml:space="preserve">Applicant did not attach required non-profit status verification materials with application </t>
  </si>
  <si>
    <t xml:space="preserve">Verifies applicant meets KGB Grants Program eligibility criteria as a registered non-profit entity. </t>
  </si>
  <si>
    <t xml:space="preserve">Applicant attached some, but not all non-profit status verification materials with application </t>
  </si>
  <si>
    <t xml:space="preserve">Applicant attached all required non-profit status verfication materials with application </t>
  </si>
  <si>
    <t xml:space="preserve">Financial status supplemental documentation </t>
  </si>
  <si>
    <t xml:space="preserve">Applicant did not attach required financial status documentation with application </t>
  </si>
  <si>
    <t>Allows for the assessment of the organization's financial health.</t>
  </si>
  <si>
    <t xml:space="preserve">Applicant attached some, but not all financial status documentation with application </t>
  </si>
  <si>
    <t xml:space="preserve">Applicant attached all required financial status documentation with application </t>
  </si>
  <si>
    <t>Reporting compliance (Current/Previous Recipients)</t>
  </si>
  <si>
    <t>The applicant is not current on all prior and current (FY23) funding cycle(s) reporting documentation</t>
  </si>
  <si>
    <t>KGB Grants Program guidelines stipulate all applicants who have received funding in prior cycles must be current on all reporting requirements to be eligible for funding.</t>
  </si>
  <si>
    <t>First time applicant, or did not receive funding last cycle</t>
  </si>
  <si>
    <t>The applicant is current on all prior and current (FY23) funding cycle(s) reporting documentation</t>
  </si>
  <si>
    <t>Applicant Submission Score</t>
  </si>
  <si>
    <t xml:space="preserve">Catholic Community Services </t>
  </si>
  <si>
    <t>First City Players</t>
  </si>
  <si>
    <t>Ketchikan Agricultural Producers Association</t>
  </si>
  <si>
    <t xml:space="preserve">Ketchikan Area Arts &amp; Humanities Council </t>
  </si>
  <si>
    <t>Ketchikan Community Concert Band</t>
  </si>
  <si>
    <t>Ketchikan Junior Shotgun League</t>
  </si>
  <si>
    <t xml:space="preserve">Ketchikan Kitten &amp; Mother Rescue </t>
  </si>
  <si>
    <t>Ketchikan Softball Club</t>
  </si>
  <si>
    <t>PATH Shelter</t>
  </si>
  <si>
    <t xml:space="preserve">Ketchikan Wellness Coalition </t>
  </si>
  <si>
    <t xml:space="preserve">Ketchikan Killer Whales </t>
  </si>
  <si>
    <t>Ketchikan Theatre Ballet</t>
  </si>
  <si>
    <t xml:space="preserve">Ketchikan Youth Court </t>
  </si>
  <si>
    <t xml:space="preserve">Rendezvous Senior Day Services </t>
  </si>
  <si>
    <t>Residential Youth Care</t>
  </si>
  <si>
    <t>Southeast Alaska Independent Living</t>
  </si>
  <si>
    <t xml:space="preserve">Special Olympics </t>
  </si>
  <si>
    <t xml:space="preserve">Women In Safe Homes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</si>
</sst>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0"/>
      <color rgb="FF000000"/>
      <name val="Times New Roman"/>
      <charset val="204"/>
    </font>
    <font>
      <b/>
      <sz val="18"/>
      <name val="Calibri"/>
      <family val="2"/>
    </font>
    <font>
      <b/>
      <sz val="14"/>
      <name val="Calibri"/>
      <family val="2"/>
    </font>
    <font>
      <sz val="11"/>
      <name val="Calibri"/>
      <family val="2"/>
    </font>
    <font>
      <sz val="11"/>
      <color rgb="FF000000"/>
      <name val="Calibri"/>
      <family val="2"/>
    </font>
    <font>
      <b/>
      <sz val="11"/>
      <name val="Arial"/>
      <family val="2"/>
    </font>
    <font>
      <sz val="11"/>
      <name val="Arial"/>
      <family val="2"/>
    </font>
    <font>
      <b/>
      <sz val="14"/>
      <name val="Arial"/>
      <family val="2"/>
    </font>
    <font>
      <b/>
      <u/>
      <sz val="18"/>
      <name val="Calibri"/>
      <family val="2"/>
    </font>
    <font>
      <sz val="10"/>
      <color rgb="FF000000"/>
      <name val="Times New Roman"/>
      <family val="1"/>
    </font>
    <font>
      <b/>
      <sz val="11"/>
      <color rgb="FF000000"/>
      <name val="Arial"/>
      <family val="2"/>
    </font>
    <font>
      <sz val="11"/>
      <name val="Times New Roman"/>
      <family val="1"/>
    </font>
    <font>
      <sz val="10"/>
      <name val="Times New Roman"/>
      <family val="1"/>
    </font>
    <font>
      <b/>
      <sz val="10"/>
      <name val="Times New Roman"/>
      <family val="1"/>
    </font>
    <font>
      <b/>
      <i/>
      <sz val="10"/>
      <color rgb="FF000000"/>
      <name val="Times New Roman"/>
      <family val="1"/>
    </font>
    <font>
      <b/>
      <i/>
      <sz val="10"/>
      <name val="Times New Roman"/>
      <family val="1"/>
    </font>
    <font>
      <i/>
      <sz val="10"/>
      <name val="Times New Roman"/>
      <family val="1"/>
    </font>
    <font>
      <b/>
      <i/>
      <sz val="24"/>
      <name val="Times New Roman"/>
      <family val="1"/>
    </font>
    <font>
      <i/>
      <sz val="24"/>
      <name val="Times New Roman"/>
      <family val="1"/>
    </font>
    <font>
      <b/>
      <i/>
      <sz val="24"/>
      <color rgb="FF000000"/>
      <name val="Times New Roman"/>
      <family val="1"/>
    </font>
    <font>
      <sz val="24"/>
      <color rgb="FF000000"/>
      <name val="Times New Roman"/>
      <family val="1"/>
    </font>
    <font>
      <b/>
      <i/>
      <sz val="26"/>
      <color rgb="FF000000"/>
      <name val="Times New Roman"/>
      <family val="1"/>
    </font>
    <font>
      <b/>
      <sz val="10"/>
      <color rgb="FF000000"/>
      <name val="Times New Roman"/>
      <family val="1"/>
    </font>
    <font>
      <b/>
      <sz val="12"/>
      <color rgb="FF000000"/>
      <name val="Times New Roman"/>
      <family val="1"/>
    </font>
    <font>
      <b/>
      <sz val="11"/>
      <name val="Times New Roman"/>
      <family val="1"/>
    </font>
    <font>
      <sz val="11"/>
      <color rgb="FF000000"/>
      <name val="Times New Roman"/>
      <family val="1"/>
    </font>
    <font>
      <b/>
      <sz val="14"/>
      <color rgb="FF000000"/>
      <name val="Times New Roman"/>
      <family val="1"/>
    </font>
  </fonts>
  <fills count="7">
    <fill>
      <patternFill patternType="none"/>
    </fill>
    <fill>
      <patternFill patternType="gray125"/>
    </fill>
    <fill>
      <patternFill patternType="solid">
        <fgColor rgb="FFD9D9D9"/>
      </patternFill>
    </fill>
    <fill>
      <patternFill patternType="solid">
        <fgColor theme="0"/>
        <bgColor indexed="64"/>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62">
    <xf numFmtId="0" fontId="0" fillId="0" borderId="0" xfId="0" applyAlignment="1">
      <alignment horizontal="left" vertical="top"/>
    </xf>
    <xf numFmtId="0" fontId="5" fillId="2" borderId="1" xfId="0" applyFont="1" applyFill="1" applyBorder="1" applyAlignment="1">
      <alignment horizontal="left" vertical="top" wrapText="1" indent="1"/>
    </xf>
    <xf numFmtId="0" fontId="0" fillId="2" borderId="1" xfId="0" applyFill="1" applyBorder="1" applyAlignment="1">
      <alignment horizontal="left" wrapText="1"/>
    </xf>
    <xf numFmtId="0" fontId="5" fillId="2" borderId="1" xfId="0" applyFont="1" applyFill="1" applyBorder="1" applyAlignment="1">
      <alignment horizontal="center"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9"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1" fontId="9" fillId="0" borderId="1" xfId="0" applyNumberFormat="1" applyFont="1" applyBorder="1" applyAlignment="1">
      <alignment horizontal="center" vertical="center" shrinkToFit="1"/>
    </xf>
    <xf numFmtId="1" fontId="9" fillId="0" borderId="6" xfId="0" applyNumberFormat="1" applyFont="1" applyBorder="1" applyAlignment="1">
      <alignment horizontal="center" vertical="center" shrinkToFit="1"/>
    </xf>
    <xf numFmtId="0" fontId="12" fillId="0" borderId="8" xfId="0" applyFont="1" applyBorder="1" applyAlignment="1">
      <alignment horizontal="center" vertical="center" wrapText="1"/>
    </xf>
    <xf numFmtId="1" fontId="9" fillId="0" borderId="8" xfId="0" applyNumberFormat="1" applyFont="1" applyBorder="1" applyAlignment="1">
      <alignment horizontal="center" vertical="center" shrinkToFit="1"/>
    </xf>
    <xf numFmtId="0" fontId="12" fillId="3"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0" fillId="2" borderId="6" xfId="0" applyFill="1" applyBorder="1" applyAlignment="1">
      <alignment horizontal="left" wrapText="1"/>
    </xf>
    <xf numFmtId="0" fontId="5" fillId="2" borderId="6" xfId="0" applyFont="1" applyFill="1" applyBorder="1" applyAlignment="1">
      <alignment horizontal="center" vertical="top" wrapText="1"/>
    </xf>
    <xf numFmtId="0" fontId="4" fillId="0" borderId="0" xfId="0" applyFont="1" applyAlignment="1">
      <alignment horizontal="left" vertical="center"/>
    </xf>
    <xf numFmtId="0" fontId="10"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0" fillId="5" borderId="1" xfId="0" applyFont="1" applyFill="1" applyBorder="1" applyAlignment="1">
      <alignment horizontal="center" vertical="center"/>
    </xf>
    <xf numFmtId="0" fontId="12" fillId="0" borderId="0" xfId="0" applyFont="1" applyAlignment="1">
      <alignment horizontal="center" vertical="center" wrapText="1"/>
    </xf>
    <xf numFmtId="0" fontId="14" fillId="0" borderId="1" xfId="0" applyFont="1" applyBorder="1" applyAlignment="1">
      <alignment horizontal="center" vertical="center"/>
    </xf>
    <xf numFmtId="0" fontId="0" fillId="0" borderId="0" xfId="0" applyAlignment="1">
      <alignment vertical="top" wrapText="1"/>
    </xf>
    <xf numFmtId="0" fontId="3" fillId="0" borderId="5" xfId="0" applyFont="1" applyBorder="1" applyAlignment="1">
      <alignment vertical="top" wrapText="1"/>
    </xf>
    <xf numFmtId="0" fontId="26" fillId="0" borderId="0" xfId="0" applyFont="1" applyAlignment="1">
      <alignment horizontal="center" vertical="center"/>
    </xf>
    <xf numFmtId="0" fontId="23" fillId="0" borderId="0" xfId="0" applyFont="1" applyAlignment="1">
      <alignment horizontal="center" vertical="center" wrapText="1"/>
    </xf>
    <xf numFmtId="0" fontId="0" fillId="0" borderId="0" xfId="0" applyAlignment="1">
      <alignment horizontal="center" vertical="center" wrapText="1"/>
    </xf>
    <xf numFmtId="0" fontId="0" fillId="2" borderId="8" xfId="0" applyFill="1" applyBorder="1" applyAlignment="1">
      <alignment horizontal="left" wrapText="1"/>
    </xf>
    <xf numFmtId="0" fontId="5" fillId="2" borderId="8" xfId="0" applyFont="1" applyFill="1" applyBorder="1" applyAlignment="1">
      <alignment horizontal="center" vertical="top" wrapText="1"/>
    </xf>
    <xf numFmtId="0" fontId="24" fillId="2" borderId="10"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top" wrapText="1"/>
      <protection locked="0"/>
    </xf>
    <xf numFmtId="1" fontId="25" fillId="3" borderId="10" xfId="0" applyNumberFormat="1" applyFont="1" applyFill="1" applyBorder="1" applyAlignment="1" applyProtection="1">
      <alignment horizontal="center" vertical="top" shrinkToFit="1"/>
      <protection locked="0"/>
    </xf>
    <xf numFmtId="0" fontId="5" fillId="2" borderId="1" xfId="0" applyFont="1" applyFill="1" applyBorder="1" applyAlignment="1" applyProtection="1">
      <alignment horizontal="left" vertical="top" wrapText="1" indent="1"/>
      <protection locked="0"/>
    </xf>
    <xf numFmtId="0" fontId="5" fillId="2" borderId="1" xfId="0"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164" fontId="9" fillId="0" borderId="10" xfId="0" applyNumberFormat="1" applyFont="1" applyBorder="1" applyAlignment="1">
      <alignment horizontal="center" vertical="center" wrapText="1"/>
    </xf>
    <xf numFmtId="9" fontId="25" fillId="3" borderId="10" xfId="0" applyNumberFormat="1" applyFont="1" applyFill="1" applyBorder="1" applyAlignment="1">
      <alignment horizontal="center" vertical="top" shrinkToFit="1"/>
    </xf>
    <xf numFmtId="164" fontId="14" fillId="0" borderId="10" xfId="0" applyNumberFormat="1" applyFont="1" applyBorder="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indent="1"/>
      <protection locked="0"/>
    </xf>
    <xf numFmtId="0" fontId="19" fillId="0" borderId="4" xfId="0" applyFont="1" applyBorder="1" applyAlignment="1">
      <alignment horizontal="center" vertical="center"/>
    </xf>
    <xf numFmtId="0" fontId="17"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2" fillId="4" borderId="10" xfId="0" applyFont="1" applyFill="1" applyBorder="1" applyAlignment="1" applyProtection="1">
      <alignment horizontal="center" vertical="center" wrapText="1"/>
      <protection locked="0"/>
    </xf>
    <xf numFmtId="0" fontId="22" fillId="0" borderId="20"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26" fillId="0" borderId="30" xfId="0" applyFont="1" applyBorder="1" applyAlignment="1">
      <alignment horizontal="center" vertical="center" wrapText="1"/>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164" fontId="21" fillId="0" borderId="11" xfId="0" applyNumberFormat="1" applyFont="1" applyBorder="1" applyAlignment="1">
      <alignment horizontal="center" vertical="center" wrapText="1"/>
    </xf>
    <xf numFmtId="164" fontId="21" fillId="0" borderId="12" xfId="0" applyNumberFormat="1" applyFont="1" applyBorder="1" applyAlignment="1">
      <alignment horizontal="center" vertical="center" wrapText="1"/>
    </xf>
    <xf numFmtId="164" fontId="21" fillId="0" borderId="13" xfId="0" applyNumberFormat="1"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2" fillId="0" borderId="22" xfId="0" applyFont="1" applyBorder="1" applyAlignment="1">
      <alignment horizontal="center" vertical="top"/>
    </xf>
    <xf numFmtId="0" fontId="22" fillId="0" borderId="0" xfId="0" applyFont="1" applyAlignment="1">
      <alignment horizontal="center" vertical="top"/>
    </xf>
    <xf numFmtId="0" fontId="22" fillId="0" borderId="23" xfId="0" applyFont="1" applyBorder="1" applyAlignment="1">
      <alignment horizontal="center" vertical="top"/>
    </xf>
    <xf numFmtId="14" fontId="0" fillId="0" borderId="20" xfId="0" applyNumberFormat="1" applyBorder="1" applyAlignment="1">
      <alignment horizontal="center" vertical="top"/>
    </xf>
    <xf numFmtId="14" fontId="0" fillId="0" borderId="26"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14" fontId="0" fillId="0" borderId="0" xfId="0" applyNumberFormat="1" applyAlignment="1">
      <alignment horizontal="center" vertical="top"/>
    </xf>
    <xf numFmtId="14" fontId="0" fillId="0" borderId="23" xfId="0" applyNumberFormat="1" applyBorder="1" applyAlignment="1">
      <alignment horizontal="center" vertical="top"/>
    </xf>
    <xf numFmtId="14" fontId="0" fillId="0" borderId="24" xfId="0" applyNumberFormat="1" applyBorder="1" applyAlignment="1">
      <alignment horizontal="center" vertical="top"/>
    </xf>
    <xf numFmtId="14" fontId="0" fillId="0" borderId="27" xfId="0" applyNumberFormat="1" applyBorder="1" applyAlignment="1">
      <alignment horizontal="center" vertical="top"/>
    </xf>
    <xf numFmtId="14" fontId="0" fillId="0" borderId="25" xfId="0" applyNumberFormat="1" applyBorder="1" applyAlignment="1">
      <alignment horizontal="center" vertical="top"/>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0" fillId="0" borderId="15" xfId="0" applyBorder="1" applyAlignment="1">
      <alignment horizontal="center" vertical="top"/>
    </xf>
    <xf numFmtId="0" fontId="0" fillId="0" borderId="9" xfId="0" applyBorder="1" applyAlignment="1">
      <alignment horizontal="center" vertical="top"/>
    </xf>
    <xf numFmtId="0" fontId="0" fillId="0" borderId="16"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19" xfId="0" applyBorder="1" applyAlignment="1">
      <alignment horizontal="center" vertical="top"/>
    </xf>
    <xf numFmtId="0" fontId="12" fillId="0" borderId="1" xfId="0" applyFont="1" applyBorder="1" applyAlignment="1">
      <alignment horizontal="center" vertical="center" wrapText="1"/>
    </xf>
    <xf numFmtId="1" fontId="9" fillId="0" borderId="1" xfId="0" applyNumberFormat="1" applyFont="1" applyBorder="1" applyAlignment="1">
      <alignment horizontal="center" vertical="center" shrinkToFit="1"/>
    </xf>
    <xf numFmtId="1" fontId="20" fillId="6" borderId="1" xfId="0" applyNumberFormat="1" applyFont="1" applyFill="1" applyBorder="1" applyAlignment="1">
      <alignment horizontal="center" vertical="center" shrinkToFit="1"/>
    </xf>
    <xf numFmtId="0" fontId="20" fillId="6" borderId="1" xfId="0" applyFont="1" applyFill="1" applyBorder="1" applyAlignment="1">
      <alignment horizontal="left" vertical="center"/>
    </xf>
    <xf numFmtId="9" fontId="9" fillId="0" borderId="1" xfId="0" applyNumberFormat="1" applyFont="1" applyBorder="1" applyAlignment="1">
      <alignment horizontal="center" vertical="center" shrinkToFit="1"/>
    </xf>
    <xf numFmtId="0" fontId="9" fillId="0" borderId="1" xfId="0" applyFont="1" applyBorder="1" applyAlignment="1">
      <alignment horizontal="left"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 xfId="0" applyFont="1"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4"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1" fontId="9" fillId="0" borderId="6" xfId="0" applyNumberFormat="1" applyFont="1" applyBorder="1" applyAlignment="1">
      <alignment horizontal="center" vertical="center" shrinkToFit="1"/>
    </xf>
    <xf numFmtId="1" fontId="9" fillId="0" borderId="7" xfId="0" applyNumberFormat="1" applyFont="1" applyBorder="1" applyAlignment="1">
      <alignment horizontal="center" vertical="center" shrinkToFi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9" fontId="9" fillId="0" borderId="6" xfId="0" applyNumberFormat="1" applyFont="1" applyBorder="1" applyAlignment="1">
      <alignment horizontal="center" vertical="center" shrinkToFit="1"/>
    </xf>
    <xf numFmtId="9" fontId="9" fillId="0" borderId="7" xfId="0" applyNumberFormat="1" applyFont="1" applyBorder="1" applyAlignment="1">
      <alignment horizontal="center" vertical="center" shrinkToFit="1"/>
    </xf>
    <xf numFmtId="0" fontId="18"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9" fillId="0" borderId="7" xfId="0" applyFont="1" applyBorder="1" applyAlignment="1">
      <alignment horizontal="center" vertical="center" wrapText="1"/>
    </xf>
    <xf numFmtId="0" fontId="0" fillId="0" borderId="7" xfId="0"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xf>
    <xf numFmtId="0" fontId="20" fillId="6"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6" fillId="0" borderId="8" xfId="0" applyFont="1" applyBorder="1" applyAlignment="1">
      <alignment horizontal="center" vertical="center" wrapText="1"/>
    </xf>
    <xf numFmtId="0" fontId="0" fillId="0" borderId="8" xfId="0" applyBorder="1" applyAlignment="1">
      <alignment horizontal="center" vertical="center" wrapText="1"/>
    </xf>
    <xf numFmtId="0" fontId="12" fillId="0" borderId="6"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8" xfId="0" applyFont="1" applyBorder="1" applyAlignment="1">
      <alignment horizontal="center" vertical="center" wrapText="1"/>
    </xf>
    <xf numFmtId="1" fontId="9" fillId="0" borderId="8" xfId="0" applyNumberFormat="1" applyFont="1" applyBorder="1" applyAlignment="1">
      <alignment horizontal="center" vertical="center" shrinkToFit="1"/>
    </xf>
    <xf numFmtId="9" fontId="9" fillId="0" borderId="8" xfId="0" applyNumberFormat="1" applyFont="1" applyBorder="1" applyAlignment="1">
      <alignment horizontal="center" vertical="center" shrinkToFi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9" fontId="9" fillId="0" borderId="6" xfId="0" applyNumberFormat="1" applyFont="1" applyBorder="1" applyAlignment="1">
      <alignment horizontal="center" vertical="center" wrapText="1"/>
    </xf>
    <xf numFmtId="0" fontId="7" fillId="4" borderId="15"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6" xfId="0" applyFill="1" applyBorder="1" applyAlignment="1">
      <alignment horizontal="left" vertical="top" wrapText="1"/>
    </xf>
    <xf numFmtId="0" fontId="22" fillId="3" borderId="15"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6" xfId="0" applyFont="1" applyFill="1" applyBorder="1" applyAlignment="1">
      <alignment horizontal="center" vertical="center"/>
    </xf>
    <xf numFmtId="0" fontId="12" fillId="0" borderId="2" xfId="0" applyFont="1" applyBorder="1" applyAlignment="1">
      <alignment horizontal="right" vertical="center"/>
    </xf>
    <xf numFmtId="0" fontId="12" fillId="0" borderId="3" xfId="0"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C807-17A8-433F-8F1A-32328092E009}">
  <sheetPr>
    <pageSetUpPr fitToPage="1"/>
  </sheetPr>
  <dimension ref="A1:P84"/>
  <sheetViews>
    <sheetView topLeftCell="A48" zoomScaleNormal="100" workbookViewId="0">
      <selection activeCell="L5" sqref="L5:N7"/>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8.35</v>
      </c>
      <c r="H4" s="25"/>
      <c r="I4" s="61" t="s">
        <v>12</v>
      </c>
      <c r="J4" s="62"/>
      <c r="L4" s="67" t="s">
        <v>13</v>
      </c>
      <c r="M4" s="68"/>
      <c r="N4" s="69"/>
    </row>
    <row r="5" spans="1:14" ht="16.5" customHeight="1" thickBot="1" x14ac:dyDescent="0.3">
      <c r="A5" s="48"/>
      <c r="B5" s="33" t="s">
        <v>14</v>
      </c>
      <c r="C5" s="34">
        <v>10</v>
      </c>
      <c r="D5" s="38">
        <f>SUM(I48)</f>
        <v>7.5</v>
      </c>
      <c r="E5" s="39">
        <v>0.25</v>
      </c>
      <c r="F5" s="40">
        <f>SUM(D5*E5)</f>
        <v>1.875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5</v>
      </c>
      <c r="G11" s="9" t="s">
        <v>30</v>
      </c>
      <c r="H11" s="95">
        <v>0.2</v>
      </c>
      <c r="I11" s="97">
        <f>SUM(F11*H11)</f>
        <v>1</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5</v>
      </c>
      <c r="G41" s="9" t="s">
        <v>75</v>
      </c>
      <c r="H41" s="118">
        <v>0.25</v>
      </c>
      <c r="I41" s="120">
        <f>SUM(F41*H41)</f>
        <v>1.25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0</v>
      </c>
      <c r="G59" s="9" t="s">
        <v>97</v>
      </c>
      <c r="H59" s="118">
        <v>0.25</v>
      </c>
      <c r="I59" s="120">
        <f>SUM(F59*H59)</f>
        <v>0</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B35-BE4B-46CC-ABB8-9F603ADDC4B3}">
  <sheetPr>
    <pageSetUpPr fitToPage="1"/>
  </sheetPr>
  <dimension ref="A1:P84"/>
  <sheetViews>
    <sheetView topLeftCell="A72" zoomScaleNormal="100" workbookViewId="0">
      <selection activeCell="A30" sqref="A30:H30"/>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8.85</v>
      </c>
      <c r="H4" s="25"/>
      <c r="I4" s="61" t="s">
        <v>136</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8.75</v>
      </c>
      <c r="E7" s="39">
        <v>0.1</v>
      </c>
      <c r="F7" s="40">
        <f>SUM(D7*E7)</f>
        <v>0.875</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5</v>
      </c>
      <c r="G77" s="9" t="s">
        <v>118</v>
      </c>
      <c r="H77" s="152">
        <v>0.25</v>
      </c>
      <c r="I77" s="120">
        <f>SUM(F77*H77)</f>
        <v>1.25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8.75</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B389-2F93-4DED-B773-CB2A6BC2666C}">
  <sheetPr>
    <pageSetUpPr fitToPage="1"/>
  </sheetPr>
  <dimension ref="A1:P84"/>
  <sheetViews>
    <sheetView topLeftCell="A48" zoomScaleNormal="100" workbookViewId="0">
      <selection activeCell="A48" sqref="A48:H48"/>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10</v>
      </c>
      <c r="E4" s="39">
        <v>0.4</v>
      </c>
      <c r="F4" s="40">
        <f>SUM(D4*E4)</f>
        <v>4</v>
      </c>
      <c r="G4" s="58">
        <f>SUM(F4+F5+F6+F7)</f>
        <v>9.6875</v>
      </c>
      <c r="H4" s="25"/>
      <c r="I4" s="61" t="s">
        <v>137</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9ABB-8E90-471B-8C32-2583D69F4D74}">
  <sheetPr>
    <pageSetUpPr fitToPage="1"/>
  </sheetPr>
  <dimension ref="A1:P84"/>
  <sheetViews>
    <sheetView tabSelected="1" zoomScaleNormal="100" workbookViewId="0">
      <selection activeCell="A84" sqref="A84:H84"/>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8</v>
      </c>
      <c r="E4" s="39">
        <v>0.4</v>
      </c>
      <c r="F4" s="40">
        <f>SUM(D4*E4)</f>
        <v>3.2</v>
      </c>
      <c r="G4" s="58">
        <f>SUM(F4+F5+F6+F7)</f>
        <v>8.5749999999999993</v>
      </c>
      <c r="H4" s="25"/>
      <c r="I4" s="61" t="s">
        <v>138</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5</v>
      </c>
      <c r="G19" s="9" t="s">
        <v>44</v>
      </c>
      <c r="H19" s="95">
        <v>0.2</v>
      </c>
      <c r="I19" s="97">
        <f>SUM(F19*H19)</f>
        <v>1</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8</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D30EB-B9F6-43B1-A2BA-D61B7BDEE9F2}">
  <sheetPr>
    <pageSetUpPr fitToPage="1"/>
  </sheetPr>
  <dimension ref="A1:P84"/>
  <sheetViews>
    <sheetView topLeftCell="A32" zoomScaleNormal="100" workbookViewId="0">
      <selection activeCell="A84" sqref="A84:H84"/>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c r="M3" s="56"/>
      <c r="N3" s="57"/>
    </row>
    <row r="4" spans="1:14" ht="16.5" customHeight="1" thickBot="1" x14ac:dyDescent="0.3">
      <c r="A4" s="48"/>
      <c r="B4" s="33" t="s">
        <v>11</v>
      </c>
      <c r="C4" s="34">
        <v>10</v>
      </c>
      <c r="D4" s="38">
        <f>SUM(I30)</f>
        <v>9</v>
      </c>
      <c r="E4" s="39">
        <v>0.4</v>
      </c>
      <c r="F4" s="40">
        <f>SUM(D4*E4)</f>
        <v>3.6</v>
      </c>
      <c r="G4" s="58">
        <f>SUM(F4+F5+F6+F7)</f>
        <v>8.9749999999999996</v>
      </c>
      <c r="H4" s="25"/>
      <c r="I4" s="61" t="s">
        <v>139</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0</v>
      </c>
      <c r="G59" s="9" t="s">
        <v>97</v>
      </c>
      <c r="H59" s="118">
        <v>0.25</v>
      </c>
      <c r="I59" s="120">
        <f>SUM(F59*H59)</f>
        <v>0</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13B1-C108-4183-953C-EC9AF9BF3655}">
  <sheetPr>
    <pageSetUpPr fitToPage="1"/>
  </sheetPr>
  <dimension ref="A1:P84"/>
  <sheetViews>
    <sheetView topLeftCell="A69" zoomScaleNormal="100" workbookViewId="0">
      <selection activeCell="A84" sqref="A84:H84"/>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c r="M3" s="56"/>
      <c r="N3" s="57"/>
    </row>
    <row r="4" spans="1:14" ht="16.5" customHeight="1" thickBot="1" x14ac:dyDescent="0.3">
      <c r="A4" s="48"/>
      <c r="B4" s="33" t="s">
        <v>11</v>
      </c>
      <c r="C4" s="34">
        <v>10</v>
      </c>
      <c r="D4" s="38">
        <f>SUM(I30)</f>
        <v>10</v>
      </c>
      <c r="E4" s="39">
        <v>0.4</v>
      </c>
      <c r="F4" s="40">
        <f>SUM(D4*E4)</f>
        <v>4</v>
      </c>
      <c r="G4" s="58">
        <f>SUM(F4+F5+F6+F7)</f>
        <v>8.4375</v>
      </c>
      <c r="H4" s="25"/>
      <c r="I4" s="61" t="s">
        <v>140</v>
      </c>
      <c r="J4" s="62"/>
      <c r="L4" s="67" t="s">
        <v>13</v>
      </c>
      <c r="M4" s="68"/>
      <c r="N4" s="69"/>
    </row>
    <row r="5" spans="1:14" ht="16.5" customHeight="1" thickBot="1" x14ac:dyDescent="0.3">
      <c r="A5" s="48"/>
      <c r="B5" s="33" t="s">
        <v>14</v>
      </c>
      <c r="C5" s="34">
        <v>10</v>
      </c>
      <c r="D5" s="38">
        <f>SUM(I48)</f>
        <v>5</v>
      </c>
      <c r="E5" s="39">
        <v>0.25</v>
      </c>
      <c r="F5" s="40">
        <f>SUM(D5*E5)</f>
        <v>1.25</v>
      </c>
      <c r="G5" s="59"/>
      <c r="H5" s="25"/>
      <c r="I5" s="63"/>
      <c r="J5" s="64"/>
      <c r="L5" s="70"/>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5</v>
      </c>
      <c r="G33" s="9" t="s">
        <v>64</v>
      </c>
      <c r="H33" s="118">
        <v>0.25</v>
      </c>
      <c r="I33" s="120">
        <f>SUM(F33*H33)</f>
        <v>1.25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0</v>
      </c>
      <c r="G41" s="9" t="s">
        <v>75</v>
      </c>
      <c r="H41" s="118">
        <v>0.25</v>
      </c>
      <c r="I41" s="120">
        <f>SUM(F41*H41)</f>
        <v>0</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EAAA-E865-4469-8844-78A1D21E38B6}">
  <sheetPr>
    <pageSetUpPr fitToPage="1"/>
  </sheetPr>
  <dimension ref="A1:P84"/>
  <sheetViews>
    <sheetView topLeftCell="A68" zoomScaleNormal="100" workbookViewId="0">
      <selection activeCell="A84" sqref="A84:H84"/>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9.2874999999999996</v>
      </c>
      <c r="H4" s="25"/>
      <c r="I4" s="61" t="s">
        <v>141</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AE56-F88D-45C2-828C-8F5F0A6C8836}">
  <sheetPr>
    <pageSetUpPr fitToPage="1"/>
  </sheetPr>
  <dimension ref="A1:P84"/>
  <sheetViews>
    <sheetView topLeftCell="A74" zoomScaleNormal="100" workbookViewId="0">
      <selection activeCell="G90" sqref="G90"/>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8.9749999999999996</v>
      </c>
      <c r="H4" s="25"/>
      <c r="I4" s="61" t="s">
        <v>142</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0</v>
      </c>
      <c r="G59" s="9" t="s">
        <v>97</v>
      </c>
      <c r="H59" s="118">
        <v>0.25</v>
      </c>
      <c r="I59" s="120">
        <f>SUM(F59*H59)</f>
        <v>0</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C9D8-AE4B-4CF4-90C8-3D3842D3E27F}">
  <sheetPr>
    <pageSetUpPr fitToPage="1"/>
  </sheetPr>
  <dimension ref="A1:P84"/>
  <sheetViews>
    <sheetView zoomScaleNormal="100" workbookViewId="0">
      <selection activeCell="F85" sqref="F85"/>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10</v>
      </c>
      <c r="E4" s="39">
        <v>0.4</v>
      </c>
      <c r="F4" s="40">
        <f>SUM(D4*E4)</f>
        <v>4</v>
      </c>
      <c r="G4" s="58">
        <f>SUM(F4+F5+F6+F7)</f>
        <v>9.0625</v>
      </c>
      <c r="H4" s="25"/>
      <c r="I4" s="61" t="s">
        <v>143</v>
      </c>
      <c r="J4" s="62"/>
      <c r="L4" s="67" t="s">
        <v>13</v>
      </c>
      <c r="M4" s="68"/>
      <c r="N4" s="69"/>
    </row>
    <row r="5" spans="1:14" ht="16.5" customHeight="1" thickBot="1" x14ac:dyDescent="0.3">
      <c r="A5" s="48"/>
      <c r="B5" s="33" t="s">
        <v>14</v>
      </c>
      <c r="C5" s="34">
        <v>10</v>
      </c>
      <c r="D5" s="38">
        <f>SUM(I48)</f>
        <v>7.5</v>
      </c>
      <c r="E5" s="39">
        <v>0.25</v>
      </c>
      <c r="F5" s="40">
        <f>SUM(D5*E5)</f>
        <v>1.875</v>
      </c>
      <c r="G5" s="59"/>
      <c r="H5" s="25"/>
      <c r="I5" s="63"/>
      <c r="J5" s="64"/>
      <c r="L5" s="70" t="s">
        <v>15</v>
      </c>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0</v>
      </c>
      <c r="G33" s="9" t="s">
        <v>64</v>
      </c>
      <c r="H33" s="118">
        <v>0.25</v>
      </c>
      <c r="I33" s="120">
        <f>SUM(F33*H33)</f>
        <v>0</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B5F0-068A-4A49-86C3-9B505EF7C929}">
  <sheetPr>
    <pageSetUpPr fitToPage="1"/>
  </sheetPr>
  <dimension ref="A1:P84"/>
  <sheetViews>
    <sheetView zoomScaleNormal="100" workbookViewId="0">
      <selection activeCell="A48" sqref="A48:H48"/>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8</v>
      </c>
      <c r="E4" s="39">
        <v>0.4</v>
      </c>
      <c r="F4" s="40">
        <f>SUM(D4*E4)</f>
        <v>3.2</v>
      </c>
      <c r="G4" s="58">
        <f>SUM(F4+F5+F6+F7)</f>
        <v>7.3250000000000002</v>
      </c>
      <c r="H4" s="25"/>
      <c r="I4" s="61" t="s">
        <v>144</v>
      </c>
      <c r="J4" s="62"/>
      <c r="L4" s="67" t="s">
        <v>13</v>
      </c>
      <c r="M4" s="68"/>
      <c r="N4" s="69"/>
    </row>
    <row r="5" spans="1:14" ht="16.5" customHeight="1" thickBot="1" x14ac:dyDescent="0.3">
      <c r="A5" s="48"/>
      <c r="B5" s="33" t="s">
        <v>14</v>
      </c>
      <c r="C5" s="34">
        <v>10</v>
      </c>
      <c r="D5" s="38">
        <f>SUM(I48)</f>
        <v>3.75</v>
      </c>
      <c r="E5" s="39">
        <v>0.25</v>
      </c>
      <c r="F5" s="40">
        <f>SUM(D5*E5)</f>
        <v>0.9375</v>
      </c>
      <c r="G5" s="59"/>
      <c r="H5" s="25"/>
      <c r="I5" s="63"/>
      <c r="J5" s="64"/>
      <c r="L5" s="70" t="s">
        <v>15</v>
      </c>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5</v>
      </c>
      <c r="G19" s="9" t="s">
        <v>44</v>
      </c>
      <c r="H19" s="95">
        <v>0.2</v>
      </c>
      <c r="I19" s="97">
        <f>SUM(F19*H19)</f>
        <v>1</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8</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0</v>
      </c>
      <c r="G33" s="9" t="s">
        <v>64</v>
      </c>
      <c r="H33" s="118">
        <v>0.25</v>
      </c>
      <c r="I33" s="120">
        <f>SUM(F33*H33)</f>
        <v>0</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5</v>
      </c>
      <c r="G37" s="12" t="s">
        <v>70</v>
      </c>
      <c r="H37" s="119">
        <v>0.25</v>
      </c>
      <c r="I37" s="127">
        <f>SUM(F37*H37)</f>
        <v>1.25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5</v>
      </c>
      <c r="G41" s="9" t="s">
        <v>75</v>
      </c>
      <c r="H41" s="118">
        <v>0.25</v>
      </c>
      <c r="I41" s="120">
        <f>SUM(F41*H41)</f>
        <v>1.25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3.75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opLeftCell="A3" zoomScaleNormal="100" workbookViewId="0">
      <selection activeCell="I2" sqref="I2"/>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8.6624999999999996</v>
      </c>
      <c r="H4" s="25"/>
      <c r="I4" s="61" t="s">
        <v>145</v>
      </c>
      <c r="J4" s="62"/>
      <c r="L4" s="67" t="s">
        <v>13</v>
      </c>
      <c r="M4" s="68"/>
      <c r="N4" s="69"/>
    </row>
    <row r="5" spans="1:14" ht="16.5" customHeight="1" thickBot="1" x14ac:dyDescent="0.3">
      <c r="A5" s="48"/>
      <c r="B5" s="33" t="s">
        <v>14</v>
      </c>
      <c r="C5" s="34">
        <v>10</v>
      </c>
      <c r="D5" s="38">
        <f>SUM(I48)</f>
        <v>6.25</v>
      </c>
      <c r="E5" s="39">
        <v>0.25</v>
      </c>
      <c r="F5" s="40">
        <f>SUM(D5*E5)</f>
        <v>1.5625</v>
      </c>
      <c r="G5" s="59"/>
      <c r="H5" s="25"/>
      <c r="I5" s="63"/>
      <c r="J5" s="64"/>
      <c r="L5" s="70" t="s">
        <v>15</v>
      </c>
      <c r="M5" s="71"/>
      <c r="N5" s="72"/>
    </row>
    <row r="6" spans="1:14" ht="16.5" customHeight="1" thickBot="1" x14ac:dyDescent="0.3">
      <c r="A6" s="48"/>
      <c r="B6" s="33" t="s">
        <v>16</v>
      </c>
      <c r="C6" s="34">
        <v>10</v>
      </c>
      <c r="D6" s="38">
        <f>SUM(I66)</f>
        <v>10</v>
      </c>
      <c r="E6" s="39">
        <v>0.25</v>
      </c>
      <c r="F6" s="40">
        <f>SUM(D6*E6)</f>
        <v>2.5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5</v>
      </c>
      <c r="G33" s="9" t="s">
        <v>64</v>
      </c>
      <c r="H33" s="118">
        <v>0.25</v>
      </c>
      <c r="I33" s="120">
        <f>SUM(F33*H33)</f>
        <v>1.25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0</v>
      </c>
      <c r="G41" s="9" t="s">
        <v>75</v>
      </c>
      <c r="H41" s="118">
        <v>0.25</v>
      </c>
      <c r="I41" s="120">
        <f>SUM(F41*H41)</f>
        <v>0</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6.25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10</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B63:B65"/>
    <mergeCell ref="B55:B57"/>
    <mergeCell ref="A37:A39"/>
    <mergeCell ref="B37:B39"/>
    <mergeCell ref="I55:I57"/>
    <mergeCell ref="F37:F39"/>
    <mergeCell ref="E37:E39"/>
    <mergeCell ref="I3:J3"/>
    <mergeCell ref="A56:A57"/>
    <mergeCell ref="A59:A61"/>
    <mergeCell ref="B59:B61"/>
    <mergeCell ref="E59:E61"/>
    <mergeCell ref="F59:F61"/>
    <mergeCell ref="H59:H61"/>
    <mergeCell ref="I59:I61"/>
    <mergeCell ref="A45:A47"/>
    <mergeCell ref="B45:B47"/>
    <mergeCell ref="E45:E47"/>
    <mergeCell ref="F45:F47"/>
    <mergeCell ref="H45:H47"/>
    <mergeCell ref="I45:I47"/>
    <mergeCell ref="A51:A53"/>
    <mergeCell ref="E23:E25"/>
    <mergeCell ref="F23:F25"/>
    <mergeCell ref="A84:H84"/>
    <mergeCell ref="A81:A83"/>
    <mergeCell ref="B81:B83"/>
    <mergeCell ref="E81:E83"/>
    <mergeCell ref="F81:F83"/>
    <mergeCell ref="H81:H83"/>
    <mergeCell ref="A67:I67"/>
    <mergeCell ref="A69:A71"/>
    <mergeCell ref="B69:B71"/>
    <mergeCell ref="E69:E71"/>
    <mergeCell ref="F69:F71"/>
    <mergeCell ref="H69:H71"/>
    <mergeCell ref="I69:I71"/>
    <mergeCell ref="I81:I83"/>
    <mergeCell ref="J81:J83"/>
    <mergeCell ref="E73:E75"/>
    <mergeCell ref="H73:H75"/>
    <mergeCell ref="B73:B75"/>
    <mergeCell ref="I73:I75"/>
    <mergeCell ref="J73:J75"/>
    <mergeCell ref="A74:A75"/>
    <mergeCell ref="A77:A79"/>
    <mergeCell ref="B77:B79"/>
    <mergeCell ref="E77:E79"/>
    <mergeCell ref="F77:F79"/>
    <mergeCell ref="H77:H79"/>
    <mergeCell ref="I77:I79"/>
    <mergeCell ref="J77:J79"/>
    <mergeCell ref="F73:F75"/>
    <mergeCell ref="J69:J71"/>
    <mergeCell ref="H55:H57"/>
    <mergeCell ref="E55:E57"/>
    <mergeCell ref="F55:F57"/>
    <mergeCell ref="J11:J13"/>
    <mergeCell ref="J15:J17"/>
    <mergeCell ref="J19:J21"/>
    <mergeCell ref="J23:J25"/>
    <mergeCell ref="J27:J29"/>
    <mergeCell ref="J63:J65"/>
    <mergeCell ref="J59:J61"/>
    <mergeCell ref="J55:J57"/>
    <mergeCell ref="J51:J53"/>
    <mergeCell ref="J45:J47"/>
    <mergeCell ref="J41:J43"/>
    <mergeCell ref="J37:J39"/>
    <mergeCell ref="J33:J35"/>
    <mergeCell ref="E63:E65"/>
    <mergeCell ref="F63:F65"/>
    <mergeCell ref="H63:H65"/>
    <mergeCell ref="I63:I65"/>
    <mergeCell ref="H37:H39"/>
    <mergeCell ref="I37:I39"/>
    <mergeCell ref="A30:H30"/>
    <mergeCell ref="H23:H25"/>
    <mergeCell ref="I23:I25"/>
    <mergeCell ref="A41:A43"/>
    <mergeCell ref="B41:B43"/>
    <mergeCell ref="E41:E43"/>
    <mergeCell ref="F41:F43"/>
    <mergeCell ref="H41:H43"/>
    <mergeCell ref="I41:I43"/>
    <mergeCell ref="A33:A35"/>
    <mergeCell ref="B33:B35"/>
    <mergeCell ref="E33:E35"/>
    <mergeCell ref="F33:F35"/>
    <mergeCell ref="H33:H35"/>
    <mergeCell ref="I33:I35"/>
    <mergeCell ref="A1:I1"/>
    <mergeCell ref="A2:A7"/>
    <mergeCell ref="B2:G2"/>
    <mergeCell ref="A9:I9"/>
    <mergeCell ref="G4:G7"/>
    <mergeCell ref="L4:N4"/>
    <mergeCell ref="L3:N3"/>
    <mergeCell ref="L5:N7"/>
    <mergeCell ref="I4:J6"/>
    <mergeCell ref="L2:N2"/>
    <mergeCell ref="K32:N32"/>
    <mergeCell ref="K49:N49"/>
    <mergeCell ref="K67:N67"/>
    <mergeCell ref="A31:I31"/>
    <mergeCell ref="I27:I29"/>
    <mergeCell ref="H27:H29"/>
    <mergeCell ref="F27:F29"/>
    <mergeCell ref="E27:E29"/>
    <mergeCell ref="B27:B29"/>
    <mergeCell ref="A27:A29"/>
    <mergeCell ref="K26:N29"/>
    <mergeCell ref="K30:N30"/>
    <mergeCell ref="K33:N35"/>
    <mergeCell ref="K36:N39"/>
    <mergeCell ref="K40:N43"/>
    <mergeCell ref="B51:B53"/>
    <mergeCell ref="E51:E53"/>
    <mergeCell ref="F51:F53"/>
    <mergeCell ref="H51:H53"/>
    <mergeCell ref="I51:I53"/>
    <mergeCell ref="A49:I49"/>
    <mergeCell ref="A48:H48"/>
    <mergeCell ref="A66:H66"/>
    <mergeCell ref="A63:A65"/>
    <mergeCell ref="A19:A21"/>
    <mergeCell ref="B19:B21"/>
    <mergeCell ref="E19:E21"/>
    <mergeCell ref="F19:F21"/>
    <mergeCell ref="H19:H21"/>
    <mergeCell ref="I19:I21"/>
    <mergeCell ref="A23:A25"/>
    <mergeCell ref="A11:A13"/>
    <mergeCell ref="K10:N13"/>
    <mergeCell ref="K14:N17"/>
    <mergeCell ref="K18:N21"/>
    <mergeCell ref="K22:N25"/>
    <mergeCell ref="B11:B13"/>
    <mergeCell ref="E11:E13"/>
    <mergeCell ref="F11:F13"/>
    <mergeCell ref="H11:H13"/>
    <mergeCell ref="I11:I13"/>
    <mergeCell ref="A15:A17"/>
    <mergeCell ref="B15:B17"/>
    <mergeCell ref="E15:E17"/>
    <mergeCell ref="F15:F17"/>
    <mergeCell ref="H15:H17"/>
    <mergeCell ref="I15:I17"/>
    <mergeCell ref="B23:B25"/>
    <mergeCell ref="K69:N71"/>
    <mergeCell ref="K72:N75"/>
    <mergeCell ref="K76:N79"/>
    <mergeCell ref="K80:N83"/>
    <mergeCell ref="K84:N84"/>
    <mergeCell ref="K44:N47"/>
    <mergeCell ref="K50:N50"/>
    <mergeCell ref="K48:N48"/>
    <mergeCell ref="K51:N53"/>
    <mergeCell ref="K54:N57"/>
    <mergeCell ref="K58:N61"/>
    <mergeCell ref="K62:N65"/>
    <mergeCell ref="K68:N68"/>
    <mergeCell ref="K66:N66"/>
  </mergeCells>
  <pageMargins left="0.7" right="0.7" top="0.75" bottom="0.75" header="0.3" footer="0.3"/>
  <pageSetup scale="53" fitToHeight="0" orientation="landscape" r:id="rId1"/>
  <rowBreaks count="2" manualBreakCount="2">
    <brk id="30"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AC86-80CF-46DE-8A64-AB1D6E8C3B88}">
  <sheetPr>
    <pageSetUpPr fitToPage="1"/>
  </sheetPr>
  <dimension ref="A1:P84"/>
  <sheetViews>
    <sheetView topLeftCell="A48" zoomScaleNormal="100" workbookViewId="0">
      <selection activeCell="F51" sqref="F51:F53"/>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10</v>
      </c>
      <c r="E4" s="39">
        <v>0.4</v>
      </c>
      <c r="F4" s="40">
        <f>SUM(D4*E4)</f>
        <v>4</v>
      </c>
      <c r="G4" s="58">
        <f>SUM(F4+F5+F6+F7)</f>
        <v>8.125</v>
      </c>
      <c r="H4" s="25"/>
      <c r="I4" s="61" t="s">
        <v>128</v>
      </c>
      <c r="J4" s="62"/>
      <c r="L4" s="67" t="s">
        <v>13</v>
      </c>
      <c r="M4" s="68"/>
      <c r="N4" s="69"/>
    </row>
    <row r="5" spans="1:14" ht="16.5" customHeight="1" thickBot="1" x14ac:dyDescent="0.3">
      <c r="A5" s="48"/>
      <c r="B5" s="33" t="s">
        <v>14</v>
      </c>
      <c r="C5" s="34">
        <v>10</v>
      </c>
      <c r="D5" s="38">
        <f>SUM(I48)</f>
        <v>5</v>
      </c>
      <c r="E5" s="39">
        <v>0.25</v>
      </c>
      <c r="F5" s="40">
        <f>SUM(D5*E5)</f>
        <v>1.25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0</v>
      </c>
      <c r="G37" s="12" t="s">
        <v>70</v>
      </c>
      <c r="H37" s="119">
        <v>0.25</v>
      </c>
      <c r="I37" s="127">
        <f>SUM(F37*H37)</f>
        <v>0</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5</v>
      </c>
      <c r="G41" s="9" t="s">
        <v>75</v>
      </c>
      <c r="H41" s="118">
        <v>0.25</v>
      </c>
      <c r="I41" s="120">
        <f>SUM(F41*H41)</f>
        <v>1.25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0</v>
      </c>
      <c r="G59" s="9" t="s">
        <v>97</v>
      </c>
      <c r="H59" s="118">
        <v>0.25</v>
      </c>
      <c r="I59" s="120">
        <f>SUM(F59*H59)</f>
        <v>0</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CD54-C115-4AEB-B1D6-1214A1986C2D}">
  <sheetPr>
    <pageSetUpPr fitToPage="1"/>
  </sheetPr>
  <dimension ref="A1:P84"/>
  <sheetViews>
    <sheetView topLeftCell="A50" zoomScaleNormal="100" workbookViewId="0">
      <selection activeCell="F51" sqref="F51:F53"/>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10</v>
      </c>
      <c r="E4" s="39">
        <v>0.4</v>
      </c>
      <c r="F4" s="40">
        <f>SUM(D4*E4)</f>
        <v>4</v>
      </c>
      <c r="G4" s="58">
        <f>SUM(F4+F5+F6+F7)</f>
        <v>9.5625</v>
      </c>
      <c r="H4" s="25"/>
      <c r="I4" s="61" t="s">
        <v>129</v>
      </c>
      <c r="J4" s="62"/>
      <c r="L4" s="67" t="s">
        <v>13</v>
      </c>
      <c r="M4" s="68"/>
      <c r="N4" s="69"/>
    </row>
    <row r="5" spans="1:14" ht="16.5" customHeight="1" thickBot="1" x14ac:dyDescent="0.3">
      <c r="A5" s="48"/>
      <c r="B5" s="33" t="s">
        <v>14</v>
      </c>
      <c r="C5" s="34">
        <v>10</v>
      </c>
      <c r="D5" s="38">
        <f>SUM(I48)</f>
        <v>10</v>
      </c>
      <c r="E5" s="39">
        <v>0.25</v>
      </c>
      <c r="F5" s="40">
        <f>SUM(D5*E5)</f>
        <v>2.5</v>
      </c>
      <c r="G5" s="59"/>
      <c r="H5" s="25"/>
      <c r="I5" s="63"/>
      <c r="J5" s="64"/>
      <c r="L5" s="70" t="s">
        <v>15</v>
      </c>
      <c r="M5" s="71"/>
      <c r="N5" s="72"/>
    </row>
    <row r="6" spans="1:14" ht="16.5" customHeight="1" thickBot="1" x14ac:dyDescent="0.3">
      <c r="A6" s="48"/>
      <c r="B6" s="33" t="s">
        <v>16</v>
      </c>
      <c r="C6" s="34">
        <v>10</v>
      </c>
      <c r="D6" s="38">
        <f>SUM(I66)</f>
        <v>8.75</v>
      </c>
      <c r="E6" s="39">
        <v>0.25</v>
      </c>
      <c r="F6" s="40">
        <f>SUM(D6*E6)</f>
        <v>2.1875</v>
      </c>
      <c r="G6" s="59"/>
      <c r="H6" s="25"/>
      <c r="I6" s="65"/>
      <c r="J6" s="66"/>
      <c r="L6" s="73"/>
      <c r="M6" s="74"/>
      <c r="N6" s="75"/>
    </row>
    <row r="7" spans="1:14" ht="16.5" customHeight="1" thickBot="1" x14ac:dyDescent="0.3">
      <c r="A7" s="48"/>
      <c r="B7" s="33" t="s">
        <v>17</v>
      </c>
      <c r="C7" s="34">
        <v>10</v>
      </c>
      <c r="D7" s="38">
        <f>SUM(I84)</f>
        <v>8.75</v>
      </c>
      <c r="E7" s="39">
        <v>0.1</v>
      </c>
      <c r="F7" s="40">
        <f>SUM(D7*E7)</f>
        <v>0.875</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10</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8.75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5</v>
      </c>
      <c r="G81" s="9" t="s">
        <v>123</v>
      </c>
      <c r="H81" s="118">
        <v>0.25</v>
      </c>
      <c r="I81" s="120">
        <f>SUM(F81*H81)</f>
        <v>1.25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8.75</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AEEE-81D2-4406-A312-1143810C13BC}">
  <sheetPr>
    <pageSetUpPr fitToPage="1"/>
  </sheetPr>
  <dimension ref="A1:P84"/>
  <sheetViews>
    <sheetView topLeftCell="A10" zoomScaleNormal="100" workbookViewId="0">
      <selection activeCell="F15" sqref="F15:F17"/>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9</v>
      </c>
      <c r="E4" s="39">
        <v>0.4</v>
      </c>
      <c r="F4" s="40">
        <f>SUM(D4*E4)</f>
        <v>3.6</v>
      </c>
      <c r="G4" s="58">
        <f>SUM(F4+F5+F6+F7)</f>
        <v>8.6624999999999996</v>
      </c>
      <c r="H4" s="25"/>
      <c r="I4" s="61" t="s">
        <v>130</v>
      </c>
      <c r="J4" s="62"/>
      <c r="L4" s="67" t="s">
        <v>13</v>
      </c>
      <c r="M4" s="68"/>
      <c r="N4" s="69"/>
    </row>
    <row r="5" spans="1:14" ht="16.5" customHeight="1" thickBot="1" x14ac:dyDescent="0.3">
      <c r="A5" s="48"/>
      <c r="B5" s="33" t="s">
        <v>14</v>
      </c>
      <c r="C5" s="34">
        <v>10</v>
      </c>
      <c r="D5" s="38">
        <f>SUM(I48)</f>
        <v>8.75</v>
      </c>
      <c r="E5" s="39">
        <v>0.25</v>
      </c>
      <c r="F5" s="40">
        <f>SUM(D5*E5)</f>
        <v>2.1875</v>
      </c>
      <c r="G5" s="59"/>
      <c r="H5" s="25"/>
      <c r="I5" s="63"/>
      <c r="J5" s="64"/>
      <c r="L5" s="70" t="s">
        <v>15</v>
      </c>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8.75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FE03-E234-460F-A79D-FBD03BC9048B}">
  <sheetPr>
    <pageSetUpPr fitToPage="1"/>
  </sheetPr>
  <dimension ref="A1:P84"/>
  <sheetViews>
    <sheetView topLeftCell="A46" zoomScaleNormal="100" workbookViewId="0">
      <selection activeCell="E87" sqref="E87"/>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10</v>
      </c>
      <c r="E4" s="39">
        <v>0.4</v>
      </c>
      <c r="F4" s="40">
        <f>SUM(D4*E4)</f>
        <v>4</v>
      </c>
      <c r="G4" s="58">
        <f>SUM(F4+F5+F6+F7)</f>
        <v>9.6875</v>
      </c>
      <c r="H4" s="25"/>
      <c r="I4" s="61" t="s">
        <v>131</v>
      </c>
      <c r="J4" s="62"/>
      <c r="L4" s="67" t="s">
        <v>13</v>
      </c>
      <c r="M4" s="68"/>
      <c r="N4" s="69"/>
    </row>
    <row r="5" spans="1:14" ht="16.5" customHeight="1" thickBot="1" x14ac:dyDescent="0.3">
      <c r="A5" s="48"/>
      <c r="B5" s="33" t="s">
        <v>14</v>
      </c>
      <c r="C5" s="34">
        <v>10</v>
      </c>
      <c r="D5" s="38">
        <f>SUM(I48)</f>
        <v>8.75</v>
      </c>
      <c r="E5" s="39">
        <v>0.25</v>
      </c>
      <c r="F5" s="40">
        <f>SUM(D5*E5)</f>
        <v>2.1875</v>
      </c>
      <c r="G5" s="59"/>
      <c r="H5" s="25"/>
      <c r="I5" s="63"/>
      <c r="J5" s="64"/>
      <c r="L5" s="70" t="s">
        <v>15</v>
      </c>
      <c r="M5" s="71"/>
      <c r="N5" s="72"/>
    </row>
    <row r="6" spans="1:14" ht="16.5" customHeight="1" thickBot="1" x14ac:dyDescent="0.3">
      <c r="A6" s="48"/>
      <c r="B6" s="33" t="s">
        <v>16</v>
      </c>
      <c r="C6" s="34">
        <v>10</v>
      </c>
      <c r="D6" s="38">
        <f>SUM(I66)</f>
        <v>10</v>
      </c>
      <c r="E6" s="39">
        <v>0.25</v>
      </c>
      <c r="F6" s="40">
        <f>SUM(D6*E6)</f>
        <v>2.5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10</v>
      </c>
      <c r="G15" s="9" t="s">
        <v>38</v>
      </c>
      <c r="H15" s="95">
        <v>0.2</v>
      </c>
      <c r="I15" s="97">
        <f>SUM(F15*H15)</f>
        <v>2</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10</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5</v>
      </c>
      <c r="G41" s="9" t="s">
        <v>75</v>
      </c>
      <c r="H41" s="118">
        <v>0.25</v>
      </c>
      <c r="I41" s="120">
        <f>SUM(F41*H41)</f>
        <v>1.25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8.75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10</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B7B1-3C18-46CB-B77A-50C5A3FABE6A}">
  <sheetPr>
    <pageSetUpPr fitToPage="1"/>
  </sheetPr>
  <dimension ref="A1:P84"/>
  <sheetViews>
    <sheetView topLeftCell="A47" zoomScaleNormal="100" workbookViewId="0">
      <selection activeCell="F41" sqref="F41:F43"/>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6</v>
      </c>
      <c r="E4" s="39">
        <v>0.4</v>
      </c>
      <c r="F4" s="40">
        <f>SUM(D4*E4)</f>
        <v>2.4000000000000004</v>
      </c>
      <c r="G4" s="58">
        <f>SUM(F4+F5+F6+F7)</f>
        <v>7.7750000000000004</v>
      </c>
      <c r="H4" s="25"/>
      <c r="I4" s="61" t="s">
        <v>132</v>
      </c>
      <c r="J4" s="62"/>
      <c r="L4" s="67" t="s">
        <v>13</v>
      </c>
      <c r="M4" s="68"/>
      <c r="N4" s="69"/>
    </row>
    <row r="5" spans="1:14" ht="16.5" customHeight="1" thickBot="1" x14ac:dyDescent="0.3">
      <c r="A5" s="48"/>
      <c r="B5" s="33" t="s">
        <v>14</v>
      </c>
      <c r="C5" s="34">
        <v>10</v>
      </c>
      <c r="D5" s="38">
        <f>SUM(I48)</f>
        <v>7.5</v>
      </c>
      <c r="E5" s="39">
        <v>0.25</v>
      </c>
      <c r="F5" s="40">
        <f>SUM(D5*E5)</f>
        <v>1.875</v>
      </c>
      <c r="G5" s="59"/>
      <c r="H5" s="25"/>
      <c r="I5" s="63"/>
      <c r="J5" s="64"/>
      <c r="L5" s="70" t="s">
        <v>15</v>
      </c>
      <c r="M5" s="71"/>
      <c r="N5" s="72"/>
    </row>
    <row r="6" spans="1:14" ht="16.5" customHeight="1" thickBot="1" x14ac:dyDescent="0.3">
      <c r="A6" s="48"/>
      <c r="B6" s="33" t="s">
        <v>16</v>
      </c>
      <c r="C6" s="34">
        <v>10</v>
      </c>
      <c r="D6" s="38">
        <f>SUM(I66)</f>
        <v>10</v>
      </c>
      <c r="E6" s="39">
        <v>0.25</v>
      </c>
      <c r="F6" s="40">
        <f>SUM(D6*E6)</f>
        <v>2.5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5</v>
      </c>
      <c r="G19" s="9" t="s">
        <v>44</v>
      </c>
      <c r="H19" s="95">
        <v>0.2</v>
      </c>
      <c r="I19" s="97">
        <f>SUM(F19*H19)</f>
        <v>1</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0</v>
      </c>
      <c r="G27" s="9" t="s">
        <v>56</v>
      </c>
      <c r="H27" s="95">
        <v>0.2</v>
      </c>
      <c r="I27" s="97">
        <f>SUM(F27*H27)</f>
        <v>0</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6</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0</v>
      </c>
      <c r="G41" s="9" t="s">
        <v>75</v>
      </c>
      <c r="H41" s="118">
        <v>0.25</v>
      </c>
      <c r="I41" s="120">
        <f>SUM(F41*H41)</f>
        <v>0</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10</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6278-7139-4204-A063-4579EAACF189}">
  <sheetPr>
    <pageSetUpPr fitToPage="1"/>
  </sheetPr>
  <dimension ref="A1:P84"/>
  <sheetViews>
    <sheetView topLeftCell="A46" zoomScaleNormal="100" workbookViewId="0">
      <selection activeCell="F51" sqref="F51:F53"/>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t="s">
        <v>10</v>
      </c>
      <c r="M3" s="56"/>
      <c r="N3" s="57"/>
    </row>
    <row r="4" spans="1:14" ht="16.5" customHeight="1" thickBot="1" x14ac:dyDescent="0.3">
      <c r="A4" s="48"/>
      <c r="B4" s="33" t="s">
        <v>11</v>
      </c>
      <c r="C4" s="34">
        <v>10</v>
      </c>
      <c r="D4" s="38">
        <f>SUM(I30)</f>
        <v>7</v>
      </c>
      <c r="E4" s="39">
        <v>0.4</v>
      </c>
      <c r="F4" s="40">
        <f>SUM(D4*E4)</f>
        <v>2.8000000000000003</v>
      </c>
      <c r="G4" s="58">
        <f>SUM(F4+F5+F6+F7)</f>
        <v>7.8625000000000007</v>
      </c>
      <c r="H4" s="25"/>
      <c r="I4" s="61" t="s">
        <v>133</v>
      </c>
      <c r="J4" s="62"/>
      <c r="L4" s="67" t="s">
        <v>13</v>
      </c>
      <c r="M4" s="68"/>
      <c r="N4" s="69"/>
    </row>
    <row r="5" spans="1:14" ht="16.5" customHeight="1" thickBot="1" x14ac:dyDescent="0.3">
      <c r="A5" s="48"/>
      <c r="B5" s="33" t="s">
        <v>14</v>
      </c>
      <c r="C5" s="34">
        <v>10</v>
      </c>
      <c r="D5" s="38">
        <f>SUM(I48)</f>
        <v>6.25</v>
      </c>
      <c r="E5" s="39">
        <v>0.25</v>
      </c>
      <c r="F5" s="40">
        <f>SUM(D5*E5)</f>
        <v>1.5625</v>
      </c>
      <c r="G5" s="59"/>
      <c r="H5" s="25"/>
      <c r="I5" s="63"/>
      <c r="J5" s="64"/>
      <c r="L5" s="70" t="s">
        <v>15</v>
      </c>
      <c r="M5" s="71"/>
      <c r="N5" s="72"/>
    </row>
    <row r="6" spans="1:14" ht="16.5" customHeight="1" thickBot="1" x14ac:dyDescent="0.3">
      <c r="A6" s="48"/>
      <c r="B6" s="33" t="s">
        <v>16</v>
      </c>
      <c r="C6" s="34">
        <v>10</v>
      </c>
      <c r="D6" s="38">
        <f>SUM(I66)</f>
        <v>10</v>
      </c>
      <c r="E6" s="39">
        <v>0.25</v>
      </c>
      <c r="F6" s="40">
        <f>SUM(D6*E6)</f>
        <v>2.5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0</v>
      </c>
      <c r="G15" s="9" t="s">
        <v>38</v>
      </c>
      <c r="H15" s="95">
        <v>0.2</v>
      </c>
      <c r="I15" s="97">
        <f>SUM(F15*H15)</f>
        <v>0</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5</v>
      </c>
      <c r="G19" s="9" t="s">
        <v>44</v>
      </c>
      <c r="H19" s="95">
        <v>0.2</v>
      </c>
      <c r="I19" s="97">
        <f>SUM(F19*H19)</f>
        <v>1</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7</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5</v>
      </c>
      <c r="G33" s="9" t="s">
        <v>64</v>
      </c>
      <c r="H33" s="118">
        <v>0.25</v>
      </c>
      <c r="I33" s="120">
        <f>SUM(F33*H33)</f>
        <v>1.25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5</v>
      </c>
      <c r="G41" s="9" t="s">
        <v>75</v>
      </c>
      <c r="H41" s="118">
        <v>0.25</v>
      </c>
      <c r="I41" s="120">
        <f>SUM(F41*H41)</f>
        <v>1.25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6.25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10</v>
      </c>
      <c r="G59" s="9" t="s">
        <v>97</v>
      </c>
      <c r="H59" s="118">
        <v>0.25</v>
      </c>
      <c r="I59" s="120">
        <f>SUM(F59*H59)</f>
        <v>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10</v>
      </c>
      <c r="G63" s="9" t="s">
        <v>102</v>
      </c>
      <c r="H63" s="118">
        <v>0.25</v>
      </c>
      <c r="I63" s="120">
        <f>SUM(F63*H63)</f>
        <v>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10</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1B69-F436-421B-BCFE-89413C4194FE}">
  <sheetPr>
    <pageSetUpPr fitToPage="1"/>
  </sheetPr>
  <dimension ref="A1:P84"/>
  <sheetViews>
    <sheetView topLeftCell="A60" zoomScaleNormal="100" workbookViewId="0">
      <selection activeCell="A66" sqref="A66:H66"/>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c r="M3" s="56"/>
      <c r="N3" s="57"/>
    </row>
    <row r="4" spans="1:14" ht="16.5" customHeight="1" thickBot="1" x14ac:dyDescent="0.3">
      <c r="A4" s="48"/>
      <c r="B4" s="33" t="s">
        <v>11</v>
      </c>
      <c r="C4" s="34">
        <v>10</v>
      </c>
      <c r="D4" s="38">
        <f>SUM(I30)</f>
        <v>9</v>
      </c>
      <c r="E4" s="39">
        <v>0.4</v>
      </c>
      <c r="F4" s="40">
        <f>SUM(D4*E4)</f>
        <v>3.6</v>
      </c>
      <c r="G4" s="58">
        <f>SUM(F4+F5+F6+F7)</f>
        <v>8.6624999999999996</v>
      </c>
      <c r="H4" s="25"/>
      <c r="I4" s="61" t="s">
        <v>134</v>
      </c>
      <c r="J4" s="62"/>
      <c r="L4" s="67" t="s">
        <v>13</v>
      </c>
      <c r="M4" s="68"/>
      <c r="N4" s="69"/>
    </row>
    <row r="5" spans="1:14" ht="16.5" customHeight="1" thickBot="1" x14ac:dyDescent="0.3">
      <c r="A5" s="48"/>
      <c r="B5" s="33" t="s">
        <v>14</v>
      </c>
      <c r="C5" s="34">
        <v>10</v>
      </c>
      <c r="D5" s="38">
        <f>SUM(I48)</f>
        <v>8.75</v>
      </c>
      <c r="E5" s="39">
        <v>0.25</v>
      </c>
      <c r="F5" s="40">
        <f>SUM(D5*E5)</f>
        <v>2.1875</v>
      </c>
      <c r="G5" s="59"/>
      <c r="H5" s="25"/>
      <c r="I5" s="63"/>
      <c r="J5" s="64"/>
      <c r="L5" s="70"/>
      <c r="M5" s="71"/>
      <c r="N5" s="72"/>
    </row>
    <row r="6" spans="1:14" ht="16.5" customHeight="1" thickBot="1" x14ac:dyDescent="0.3">
      <c r="A6" s="48"/>
      <c r="B6" s="33" t="s">
        <v>16</v>
      </c>
      <c r="C6" s="34">
        <v>10</v>
      </c>
      <c r="D6" s="38">
        <f>SUM(I66)</f>
        <v>7.5</v>
      </c>
      <c r="E6" s="39">
        <v>0.25</v>
      </c>
      <c r="F6" s="40">
        <f>SUM(D6*E6)</f>
        <v>1.875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10</v>
      </c>
      <c r="G19" s="9" t="s">
        <v>44</v>
      </c>
      <c r="H19" s="95">
        <v>0.2</v>
      </c>
      <c r="I19" s="97">
        <f>SUM(F19*H19)</f>
        <v>2</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10</v>
      </c>
      <c r="G27" s="9" t="s">
        <v>56</v>
      </c>
      <c r="H27" s="95">
        <v>0.2</v>
      </c>
      <c r="I27" s="97">
        <f>SUM(F27*H27)</f>
        <v>2</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9</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5</v>
      </c>
      <c r="G37" s="12" t="s">
        <v>70</v>
      </c>
      <c r="H37" s="119">
        <v>0.25</v>
      </c>
      <c r="I37" s="127">
        <f>SUM(F37*H37)</f>
        <v>1.25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10</v>
      </c>
      <c r="G45" s="9" t="s">
        <v>80</v>
      </c>
      <c r="H45" s="118">
        <v>0.25</v>
      </c>
      <c r="I45" s="120">
        <f>SUM(F45*H45)</f>
        <v>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8.75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5</v>
      </c>
      <c r="G59" s="9" t="s">
        <v>97</v>
      </c>
      <c r="H59" s="118">
        <v>0.25</v>
      </c>
      <c r="I59" s="120">
        <f>SUM(F59*H59)</f>
        <v>1.25</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7.5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B0D8-4DCC-4491-AC22-FDB44EFFE7D4}">
  <sheetPr>
    <pageSetUpPr fitToPage="1"/>
  </sheetPr>
  <dimension ref="A1:P84"/>
  <sheetViews>
    <sheetView topLeftCell="A82" zoomScaleNormal="100" workbookViewId="0">
      <selection activeCell="G104" sqref="G104"/>
    </sheetView>
  </sheetViews>
  <sheetFormatPr defaultRowHeight="13.2" x14ac:dyDescent="0.25"/>
  <cols>
    <col min="1" max="1" width="8" customWidth="1"/>
    <col min="2" max="2" width="26.6640625" customWidth="1"/>
    <col min="3" max="3" width="14" customWidth="1"/>
    <col min="4" max="5" width="16.1093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46" t="s">
        <v>0</v>
      </c>
      <c r="B1" s="47"/>
      <c r="C1" s="47"/>
      <c r="D1" s="47"/>
      <c r="E1" s="47"/>
      <c r="F1" s="47"/>
      <c r="G1" s="47"/>
      <c r="H1" s="47"/>
      <c r="I1" s="47"/>
    </row>
    <row r="2" spans="1:14" ht="32.1" customHeight="1" thickBot="1" x14ac:dyDescent="0.3">
      <c r="A2" s="48"/>
      <c r="B2" s="49" t="s">
        <v>1</v>
      </c>
      <c r="C2" s="49"/>
      <c r="D2" s="49"/>
      <c r="E2" s="49"/>
      <c r="F2" s="49"/>
      <c r="G2" s="49"/>
      <c r="H2" s="25"/>
      <c r="I2" s="28"/>
      <c r="J2" s="29"/>
      <c r="L2" s="50" t="s">
        <v>2</v>
      </c>
      <c r="M2" s="51"/>
      <c r="N2" s="52"/>
    </row>
    <row r="3" spans="1:14" ht="45" customHeight="1" thickBot="1" x14ac:dyDescent="0.3">
      <c r="A3" s="48"/>
      <c r="B3" s="32" t="s">
        <v>3</v>
      </c>
      <c r="C3" s="32" t="s">
        <v>4</v>
      </c>
      <c r="D3" s="32" t="s">
        <v>5</v>
      </c>
      <c r="E3" s="32" t="s">
        <v>6</v>
      </c>
      <c r="F3" s="32" t="s">
        <v>7</v>
      </c>
      <c r="G3" s="32" t="s">
        <v>8</v>
      </c>
      <c r="H3" s="25"/>
      <c r="I3" s="53" t="s">
        <v>9</v>
      </c>
      <c r="J3" s="54"/>
      <c r="L3" s="55"/>
      <c r="M3" s="56"/>
      <c r="N3" s="57"/>
    </row>
    <row r="4" spans="1:14" ht="16.5" customHeight="1" thickBot="1" x14ac:dyDescent="0.3">
      <c r="A4" s="48"/>
      <c r="B4" s="33" t="s">
        <v>11</v>
      </c>
      <c r="C4" s="34">
        <v>10</v>
      </c>
      <c r="D4" s="38">
        <f>SUM(I30)</f>
        <v>7</v>
      </c>
      <c r="E4" s="39">
        <v>0.4</v>
      </c>
      <c r="F4" s="40">
        <f>SUM(D4*E4)</f>
        <v>2.8000000000000003</v>
      </c>
      <c r="G4" s="58">
        <f>SUM(F4+F5+F6+F7)</f>
        <v>7.5500000000000007</v>
      </c>
      <c r="H4" s="25"/>
      <c r="I4" s="61" t="s">
        <v>135</v>
      </c>
      <c r="J4" s="62"/>
      <c r="L4" s="67" t="s">
        <v>13</v>
      </c>
      <c r="M4" s="68"/>
      <c r="N4" s="69"/>
    </row>
    <row r="5" spans="1:14" ht="16.5" customHeight="1" thickBot="1" x14ac:dyDescent="0.3">
      <c r="A5" s="48"/>
      <c r="B5" s="33" t="s">
        <v>14</v>
      </c>
      <c r="C5" s="34">
        <v>10</v>
      </c>
      <c r="D5" s="38">
        <f>SUM(I48)</f>
        <v>8.75</v>
      </c>
      <c r="E5" s="39">
        <v>0.25</v>
      </c>
      <c r="F5" s="40">
        <f>SUM(D5*E5)</f>
        <v>2.1875</v>
      </c>
      <c r="G5" s="59"/>
      <c r="H5" s="25"/>
      <c r="I5" s="63"/>
      <c r="J5" s="64"/>
      <c r="L5" s="70"/>
      <c r="M5" s="71"/>
      <c r="N5" s="72"/>
    </row>
    <row r="6" spans="1:14" ht="16.5" customHeight="1" thickBot="1" x14ac:dyDescent="0.3">
      <c r="A6" s="48"/>
      <c r="B6" s="33" t="s">
        <v>16</v>
      </c>
      <c r="C6" s="34">
        <v>10</v>
      </c>
      <c r="D6" s="38">
        <f>SUM(I66)</f>
        <v>6.25</v>
      </c>
      <c r="E6" s="39">
        <v>0.25</v>
      </c>
      <c r="F6" s="40">
        <f>SUM(D6*E6)</f>
        <v>1.5625</v>
      </c>
      <c r="G6" s="59"/>
      <c r="H6" s="25"/>
      <c r="I6" s="65"/>
      <c r="J6" s="66"/>
      <c r="L6" s="73"/>
      <c r="M6" s="74"/>
      <c r="N6" s="75"/>
    </row>
    <row r="7" spans="1:14" ht="16.5" customHeight="1" thickBot="1" x14ac:dyDescent="0.3">
      <c r="A7" s="48"/>
      <c r="B7" s="33" t="s">
        <v>17</v>
      </c>
      <c r="C7" s="34">
        <v>10</v>
      </c>
      <c r="D7" s="38">
        <f>SUM(I84)</f>
        <v>10</v>
      </c>
      <c r="E7" s="39">
        <v>0.1</v>
      </c>
      <c r="F7" s="40">
        <f>SUM(D7*E7)</f>
        <v>1</v>
      </c>
      <c r="G7" s="60"/>
      <c r="H7" s="25"/>
      <c r="I7" s="27"/>
      <c r="J7" s="27"/>
      <c r="L7" s="76"/>
      <c r="M7" s="77"/>
      <c r="N7" s="78"/>
    </row>
    <row r="8" spans="1:14" ht="21.45" customHeight="1" x14ac:dyDescent="0.25">
      <c r="A8" s="26"/>
      <c r="B8" s="26"/>
      <c r="C8" s="26"/>
      <c r="D8" s="26"/>
      <c r="E8" s="26"/>
      <c r="F8" s="26"/>
      <c r="G8" s="26"/>
      <c r="H8" s="26"/>
      <c r="I8" s="26"/>
    </row>
    <row r="9" spans="1:14" ht="21" customHeight="1" x14ac:dyDescent="0.25">
      <c r="A9" s="79" t="s">
        <v>18</v>
      </c>
      <c r="B9" s="80"/>
      <c r="C9" s="80"/>
      <c r="D9" s="80"/>
      <c r="E9" s="80"/>
      <c r="F9" s="80"/>
      <c r="G9" s="80"/>
      <c r="H9" s="80"/>
      <c r="I9" s="81"/>
    </row>
    <row r="10" spans="1:14" ht="15" customHeight="1" x14ac:dyDescent="0.25">
      <c r="A10" s="2"/>
      <c r="B10" s="2"/>
      <c r="C10" s="3" t="s">
        <v>19</v>
      </c>
      <c r="D10" s="3" t="s">
        <v>20</v>
      </c>
      <c r="E10" s="3" t="s">
        <v>21</v>
      </c>
      <c r="F10" s="3" t="s">
        <v>22</v>
      </c>
      <c r="G10" s="3" t="s">
        <v>23</v>
      </c>
      <c r="H10" s="3" t="s">
        <v>24</v>
      </c>
      <c r="I10" s="1" t="s">
        <v>25</v>
      </c>
      <c r="J10" s="19" t="s">
        <v>26</v>
      </c>
      <c r="K10" s="82"/>
      <c r="L10" s="83"/>
      <c r="M10" s="83"/>
      <c r="N10" s="84"/>
    </row>
    <row r="11" spans="1:14" ht="40.950000000000003" customHeight="1" x14ac:dyDescent="0.25">
      <c r="A11" s="91" t="s">
        <v>27</v>
      </c>
      <c r="B11" s="91" t="s">
        <v>28</v>
      </c>
      <c r="C11" s="9" t="s">
        <v>29</v>
      </c>
      <c r="D11" s="10">
        <v>0</v>
      </c>
      <c r="E11" s="92">
        <v>10</v>
      </c>
      <c r="F11" s="93">
        <v>10</v>
      </c>
      <c r="G11" s="9" t="s">
        <v>30</v>
      </c>
      <c r="H11" s="95">
        <v>0.2</v>
      </c>
      <c r="I11" s="97">
        <f>SUM(F11*H11)</f>
        <v>2</v>
      </c>
      <c r="J11" s="99" t="s">
        <v>31</v>
      </c>
      <c r="K11" s="85"/>
      <c r="L11" s="86"/>
      <c r="M11" s="86"/>
      <c r="N11" s="87"/>
    </row>
    <row r="12" spans="1:14" ht="43.35" customHeight="1" x14ac:dyDescent="0.25">
      <c r="A12" s="91"/>
      <c r="B12" s="91"/>
      <c r="C12" s="9" t="s">
        <v>32</v>
      </c>
      <c r="D12" s="10">
        <v>5</v>
      </c>
      <c r="E12" s="92"/>
      <c r="F12" s="93"/>
      <c r="G12" s="9" t="s">
        <v>33</v>
      </c>
      <c r="H12" s="95"/>
      <c r="I12" s="98"/>
      <c r="J12" s="100"/>
      <c r="K12" s="85"/>
      <c r="L12" s="86"/>
      <c r="M12" s="86"/>
      <c r="N12" s="87"/>
    </row>
    <row r="13" spans="1:14" ht="45.45" customHeight="1" x14ac:dyDescent="0.25">
      <c r="A13" s="91"/>
      <c r="B13" s="91"/>
      <c r="C13" s="9" t="s">
        <v>34</v>
      </c>
      <c r="D13" s="10">
        <v>10</v>
      </c>
      <c r="E13" s="92"/>
      <c r="F13" s="94"/>
      <c r="G13" s="9" t="s">
        <v>35</v>
      </c>
      <c r="H13" s="96"/>
      <c r="I13" s="98"/>
      <c r="J13" s="100"/>
      <c r="K13" s="88"/>
      <c r="L13" s="89"/>
      <c r="M13" s="89"/>
      <c r="N13" s="90"/>
    </row>
    <row r="14" spans="1:14" ht="15" customHeight="1" x14ac:dyDescent="0.25">
      <c r="A14" s="2"/>
      <c r="B14" s="2"/>
      <c r="C14" s="3" t="s">
        <v>19</v>
      </c>
      <c r="D14" s="3" t="s">
        <v>20</v>
      </c>
      <c r="E14" s="3" t="s">
        <v>21</v>
      </c>
      <c r="F14" s="3" t="s">
        <v>22</v>
      </c>
      <c r="G14" s="3" t="s">
        <v>23</v>
      </c>
      <c r="H14" s="3" t="s">
        <v>24</v>
      </c>
      <c r="I14" s="1" t="s">
        <v>25</v>
      </c>
      <c r="J14" s="19" t="s">
        <v>26</v>
      </c>
      <c r="K14" s="82"/>
      <c r="L14" s="83"/>
      <c r="M14" s="83"/>
      <c r="N14" s="84"/>
    </row>
    <row r="15" spans="1:14" ht="27" customHeight="1" x14ac:dyDescent="0.25">
      <c r="A15" s="91" t="s">
        <v>36</v>
      </c>
      <c r="B15" s="91" t="s">
        <v>37</v>
      </c>
      <c r="C15" s="9" t="s">
        <v>29</v>
      </c>
      <c r="D15" s="10">
        <v>0</v>
      </c>
      <c r="E15" s="92">
        <v>10</v>
      </c>
      <c r="F15" s="93">
        <v>5</v>
      </c>
      <c r="G15" s="9" t="s">
        <v>38</v>
      </c>
      <c r="H15" s="95">
        <v>0.2</v>
      </c>
      <c r="I15" s="97">
        <f>SUM(F15*H15)</f>
        <v>1</v>
      </c>
      <c r="J15" s="99" t="s">
        <v>39</v>
      </c>
      <c r="K15" s="85"/>
      <c r="L15" s="86"/>
      <c r="M15" s="86"/>
      <c r="N15" s="87"/>
    </row>
    <row r="16" spans="1:14" ht="26.7" customHeight="1" x14ac:dyDescent="0.25">
      <c r="A16" s="91"/>
      <c r="B16" s="91"/>
      <c r="C16" s="9" t="s">
        <v>32</v>
      </c>
      <c r="D16" s="10">
        <v>5</v>
      </c>
      <c r="E16" s="92"/>
      <c r="F16" s="93"/>
      <c r="G16" s="9" t="s">
        <v>40</v>
      </c>
      <c r="H16" s="95"/>
      <c r="I16" s="98"/>
      <c r="J16" s="100"/>
      <c r="K16" s="85"/>
      <c r="L16" s="86"/>
      <c r="M16" s="86"/>
      <c r="N16" s="87"/>
    </row>
    <row r="17" spans="1:14" ht="28.95" customHeight="1" x14ac:dyDescent="0.25">
      <c r="A17" s="91"/>
      <c r="B17" s="91"/>
      <c r="C17" s="9" t="s">
        <v>34</v>
      </c>
      <c r="D17" s="10">
        <v>10</v>
      </c>
      <c r="E17" s="92"/>
      <c r="F17" s="94"/>
      <c r="G17" s="9" t="s">
        <v>41</v>
      </c>
      <c r="H17" s="96"/>
      <c r="I17" s="98"/>
      <c r="J17" s="100"/>
      <c r="K17" s="88"/>
      <c r="L17" s="89"/>
      <c r="M17" s="89"/>
      <c r="N17" s="90"/>
    </row>
    <row r="18" spans="1:14" ht="15" customHeight="1" x14ac:dyDescent="0.25">
      <c r="A18" s="2"/>
      <c r="B18" s="2"/>
      <c r="C18" s="3" t="s">
        <v>19</v>
      </c>
      <c r="D18" s="3" t="s">
        <v>20</v>
      </c>
      <c r="E18" s="3" t="s">
        <v>21</v>
      </c>
      <c r="F18" s="3" t="s">
        <v>22</v>
      </c>
      <c r="G18" s="3" t="s">
        <v>23</v>
      </c>
      <c r="H18" s="3" t="s">
        <v>24</v>
      </c>
      <c r="I18" s="1" t="s">
        <v>25</v>
      </c>
      <c r="J18" s="19" t="s">
        <v>26</v>
      </c>
      <c r="K18" s="82"/>
      <c r="L18" s="83"/>
      <c r="M18" s="83"/>
      <c r="N18" s="84"/>
    </row>
    <row r="19" spans="1:14" ht="28.2" customHeight="1" x14ac:dyDescent="0.25">
      <c r="A19" s="91" t="s">
        <v>42</v>
      </c>
      <c r="B19" s="91" t="s">
        <v>43</v>
      </c>
      <c r="C19" s="9" t="s">
        <v>29</v>
      </c>
      <c r="D19" s="10">
        <v>0</v>
      </c>
      <c r="E19" s="92">
        <v>10</v>
      </c>
      <c r="F19" s="93">
        <v>5</v>
      </c>
      <c r="G19" s="9" t="s">
        <v>44</v>
      </c>
      <c r="H19" s="95">
        <v>0.2</v>
      </c>
      <c r="I19" s="97">
        <f>SUM(F19*H19)</f>
        <v>1</v>
      </c>
      <c r="J19" s="99" t="s">
        <v>45</v>
      </c>
      <c r="K19" s="85"/>
      <c r="L19" s="86"/>
      <c r="M19" s="86"/>
      <c r="N19" s="87"/>
    </row>
    <row r="20" spans="1:14" ht="34.35" customHeight="1" x14ac:dyDescent="0.25">
      <c r="A20" s="91"/>
      <c r="B20" s="91"/>
      <c r="C20" s="9" t="s">
        <v>32</v>
      </c>
      <c r="D20" s="10">
        <v>5</v>
      </c>
      <c r="E20" s="92"/>
      <c r="F20" s="93"/>
      <c r="G20" s="9" t="s">
        <v>46</v>
      </c>
      <c r="H20" s="95"/>
      <c r="I20" s="98"/>
      <c r="J20" s="100"/>
      <c r="K20" s="85"/>
      <c r="L20" s="86"/>
      <c r="M20" s="86"/>
      <c r="N20" s="87"/>
    </row>
    <row r="21" spans="1:14" ht="38.700000000000003" customHeight="1" x14ac:dyDescent="0.25">
      <c r="A21" s="91"/>
      <c r="B21" s="91"/>
      <c r="C21" s="9" t="s">
        <v>34</v>
      </c>
      <c r="D21" s="10">
        <v>10</v>
      </c>
      <c r="E21" s="92"/>
      <c r="F21" s="94"/>
      <c r="G21" s="9" t="s">
        <v>47</v>
      </c>
      <c r="H21" s="96"/>
      <c r="I21" s="98"/>
      <c r="J21" s="100"/>
      <c r="K21" s="88"/>
      <c r="L21" s="89"/>
      <c r="M21" s="89"/>
      <c r="N21" s="90"/>
    </row>
    <row r="22" spans="1:14" ht="15" customHeight="1" x14ac:dyDescent="0.25">
      <c r="A22" s="4"/>
      <c r="B22" s="4"/>
      <c r="C22" s="20" t="s">
        <v>19</v>
      </c>
      <c r="D22" s="20" t="s">
        <v>20</v>
      </c>
      <c r="E22" s="20" t="s">
        <v>21</v>
      </c>
      <c r="F22" s="20" t="s">
        <v>22</v>
      </c>
      <c r="G22" s="20" t="s">
        <v>23</v>
      </c>
      <c r="H22" s="20" t="s">
        <v>24</v>
      </c>
      <c r="I22" s="21" t="s">
        <v>25</v>
      </c>
      <c r="J22" s="19" t="s">
        <v>26</v>
      </c>
      <c r="K22" s="82"/>
      <c r="L22" s="83"/>
      <c r="M22" s="83"/>
      <c r="N22" s="84"/>
    </row>
    <row r="23" spans="1:14" ht="26.1" customHeight="1" x14ac:dyDescent="0.25">
      <c r="A23" s="91" t="s">
        <v>48</v>
      </c>
      <c r="B23" s="91" t="s">
        <v>49</v>
      </c>
      <c r="C23" s="9" t="s">
        <v>29</v>
      </c>
      <c r="D23" s="10">
        <v>0</v>
      </c>
      <c r="E23" s="92">
        <v>10</v>
      </c>
      <c r="F23" s="93">
        <v>10</v>
      </c>
      <c r="G23" s="9" t="s">
        <v>50</v>
      </c>
      <c r="H23" s="95">
        <v>0.2</v>
      </c>
      <c r="I23" s="97">
        <f>SUM(F23*H23)</f>
        <v>2</v>
      </c>
      <c r="J23" s="99" t="s">
        <v>51</v>
      </c>
      <c r="K23" s="85"/>
      <c r="L23" s="86"/>
      <c r="M23" s="86"/>
      <c r="N23" s="87"/>
    </row>
    <row r="24" spans="1:14" ht="27.9" customHeight="1" x14ac:dyDescent="0.25">
      <c r="A24" s="91"/>
      <c r="B24" s="91"/>
      <c r="C24" s="9" t="s">
        <v>32</v>
      </c>
      <c r="D24" s="10">
        <v>5</v>
      </c>
      <c r="E24" s="92"/>
      <c r="F24" s="93"/>
      <c r="G24" s="9" t="s">
        <v>52</v>
      </c>
      <c r="H24" s="95"/>
      <c r="I24" s="98"/>
      <c r="J24" s="100"/>
      <c r="K24" s="85"/>
      <c r="L24" s="86"/>
      <c r="M24" s="86"/>
      <c r="N24" s="87"/>
    </row>
    <row r="25" spans="1:14" ht="29.7" customHeight="1" x14ac:dyDescent="0.25">
      <c r="A25" s="91"/>
      <c r="B25" s="91"/>
      <c r="C25" s="9" t="s">
        <v>34</v>
      </c>
      <c r="D25" s="10">
        <v>10</v>
      </c>
      <c r="E25" s="92"/>
      <c r="F25" s="94"/>
      <c r="G25" s="9" t="s">
        <v>53</v>
      </c>
      <c r="H25" s="96"/>
      <c r="I25" s="98"/>
      <c r="J25" s="100"/>
      <c r="K25" s="88"/>
      <c r="L25" s="89"/>
      <c r="M25" s="89"/>
      <c r="N25" s="90"/>
    </row>
    <row r="26" spans="1:14" ht="15" customHeight="1" x14ac:dyDescent="0.25">
      <c r="A26" s="5"/>
      <c r="B26" s="5"/>
      <c r="C26" s="20" t="s">
        <v>19</v>
      </c>
      <c r="D26" s="20" t="s">
        <v>20</v>
      </c>
      <c r="E26" s="20" t="s">
        <v>21</v>
      </c>
      <c r="F26" s="20" t="s">
        <v>22</v>
      </c>
      <c r="G26" s="20" t="s">
        <v>23</v>
      </c>
      <c r="H26" s="20" t="s">
        <v>24</v>
      </c>
      <c r="I26" s="20" t="s">
        <v>25</v>
      </c>
      <c r="J26" s="19" t="s">
        <v>26</v>
      </c>
      <c r="K26" s="82"/>
      <c r="L26" s="83"/>
      <c r="M26" s="83"/>
      <c r="N26" s="84"/>
    </row>
    <row r="27" spans="1:14" ht="19.95" customHeight="1" x14ac:dyDescent="0.25">
      <c r="A27" s="91" t="s">
        <v>54</v>
      </c>
      <c r="B27" s="91" t="s">
        <v>55</v>
      </c>
      <c r="C27" s="9" t="s">
        <v>29</v>
      </c>
      <c r="D27" s="10">
        <v>0</v>
      </c>
      <c r="E27" s="92">
        <v>10</v>
      </c>
      <c r="F27" s="93">
        <v>5</v>
      </c>
      <c r="G27" s="9" t="s">
        <v>56</v>
      </c>
      <c r="H27" s="95">
        <v>0.2</v>
      </c>
      <c r="I27" s="97">
        <f>SUM(F27*H27)</f>
        <v>1</v>
      </c>
      <c r="J27" s="99" t="s">
        <v>57</v>
      </c>
      <c r="K27" s="85"/>
      <c r="L27" s="86"/>
      <c r="M27" s="86"/>
      <c r="N27" s="87"/>
    </row>
    <row r="28" spans="1:14" ht="16.350000000000001" customHeight="1" x14ac:dyDescent="0.25">
      <c r="A28" s="91"/>
      <c r="B28" s="91"/>
      <c r="C28" s="9" t="s">
        <v>32</v>
      </c>
      <c r="D28" s="10">
        <v>5</v>
      </c>
      <c r="E28" s="92"/>
      <c r="F28" s="93"/>
      <c r="G28" s="9" t="s">
        <v>58</v>
      </c>
      <c r="H28" s="95"/>
      <c r="I28" s="98"/>
      <c r="J28" s="100"/>
      <c r="K28" s="85"/>
      <c r="L28" s="86"/>
      <c r="M28" s="86"/>
      <c r="N28" s="87"/>
    </row>
    <row r="29" spans="1:14" ht="33.9" customHeight="1" x14ac:dyDescent="0.25">
      <c r="A29" s="99"/>
      <c r="B29" s="99"/>
      <c r="C29" s="9" t="s">
        <v>34</v>
      </c>
      <c r="D29" s="10">
        <v>10</v>
      </c>
      <c r="E29" s="96"/>
      <c r="F29" s="94"/>
      <c r="G29" s="9" t="s">
        <v>59</v>
      </c>
      <c r="H29" s="96"/>
      <c r="I29" s="98"/>
      <c r="J29" s="100"/>
      <c r="K29" s="88"/>
      <c r="L29" s="89"/>
      <c r="M29" s="89"/>
      <c r="N29" s="90"/>
    </row>
    <row r="30" spans="1:14" ht="50.1" customHeight="1" x14ac:dyDescent="0.25">
      <c r="A30" s="101"/>
      <c r="B30" s="102"/>
      <c r="C30" s="102"/>
      <c r="D30" s="102"/>
      <c r="E30" s="102"/>
      <c r="F30" s="102"/>
      <c r="G30" s="102"/>
      <c r="H30" s="103"/>
      <c r="I30" s="37">
        <f>SUM(I11+I15+I19+I23+I27)</f>
        <v>7</v>
      </c>
      <c r="J30" s="24" t="s">
        <v>60</v>
      </c>
      <c r="K30" s="104"/>
      <c r="L30" s="105"/>
      <c r="M30" s="105"/>
      <c r="N30" s="106"/>
    </row>
    <row r="31" spans="1:14" ht="21" customHeight="1" x14ac:dyDescent="0.25">
      <c r="A31" s="79" t="s">
        <v>61</v>
      </c>
      <c r="B31" s="80"/>
      <c r="C31" s="80"/>
      <c r="D31" s="80"/>
      <c r="E31" s="80"/>
      <c r="F31" s="80"/>
      <c r="G31" s="80"/>
      <c r="H31" s="107"/>
      <c r="I31" s="108"/>
    </row>
    <row r="32" spans="1:14" ht="15" customHeight="1" x14ac:dyDescent="0.25">
      <c r="A32" s="21"/>
      <c r="B32" s="4"/>
      <c r="C32" s="20" t="s">
        <v>19</v>
      </c>
      <c r="D32" s="20" t="s">
        <v>20</v>
      </c>
      <c r="E32" s="21" t="s">
        <v>21</v>
      </c>
      <c r="F32" s="20" t="s">
        <v>22</v>
      </c>
      <c r="G32" s="20" t="s">
        <v>23</v>
      </c>
      <c r="H32" s="20" t="s">
        <v>24</v>
      </c>
      <c r="I32" s="20" t="s">
        <v>25</v>
      </c>
      <c r="J32" s="22" t="s">
        <v>26</v>
      </c>
      <c r="K32" s="109" t="s">
        <v>62</v>
      </c>
      <c r="L32" s="110"/>
      <c r="M32" s="110"/>
      <c r="N32" s="111"/>
    </row>
    <row r="33" spans="1:14" ht="33.450000000000003" customHeight="1" x14ac:dyDescent="0.25">
      <c r="A33" s="112" t="s">
        <v>27</v>
      </c>
      <c r="B33" s="112" t="s">
        <v>63</v>
      </c>
      <c r="C33" s="9" t="s">
        <v>29</v>
      </c>
      <c r="D33" s="10">
        <v>0</v>
      </c>
      <c r="E33" s="114">
        <v>10</v>
      </c>
      <c r="F33" s="116">
        <v>10</v>
      </c>
      <c r="G33" s="9" t="s">
        <v>64</v>
      </c>
      <c r="H33" s="118">
        <v>0.25</v>
      </c>
      <c r="I33" s="120">
        <f>SUM(F33*H33)</f>
        <v>2.5</v>
      </c>
      <c r="J33" s="122" t="s">
        <v>65</v>
      </c>
      <c r="K33" s="82"/>
      <c r="L33" s="83"/>
      <c r="M33" s="83"/>
      <c r="N33" s="84"/>
    </row>
    <row r="34" spans="1:14" ht="30.45" customHeight="1" x14ac:dyDescent="0.25">
      <c r="A34" s="113"/>
      <c r="B34" s="113"/>
      <c r="C34" s="9" t="s">
        <v>32</v>
      </c>
      <c r="D34" s="10">
        <v>5</v>
      </c>
      <c r="E34" s="115"/>
      <c r="F34" s="117"/>
      <c r="G34" s="9" t="s">
        <v>66</v>
      </c>
      <c r="H34" s="119"/>
      <c r="I34" s="121"/>
      <c r="J34" s="123"/>
      <c r="K34" s="85"/>
      <c r="L34" s="86"/>
      <c r="M34" s="86"/>
      <c r="N34" s="87"/>
    </row>
    <row r="35" spans="1:14" ht="45" customHeight="1" x14ac:dyDescent="0.25">
      <c r="A35" s="113"/>
      <c r="B35" s="113"/>
      <c r="C35" s="8" t="s">
        <v>34</v>
      </c>
      <c r="D35" s="11">
        <v>10</v>
      </c>
      <c r="E35" s="115"/>
      <c r="F35" s="117"/>
      <c r="G35" s="8" t="s">
        <v>67</v>
      </c>
      <c r="H35" s="119"/>
      <c r="I35" s="121"/>
      <c r="J35" s="123"/>
      <c r="K35" s="88"/>
      <c r="L35" s="89"/>
      <c r="M35" s="89"/>
      <c r="N35" s="90"/>
    </row>
    <row r="36" spans="1:14" ht="15" customHeight="1" x14ac:dyDescent="0.25">
      <c r="A36" s="4"/>
      <c r="B36" s="4"/>
      <c r="C36" s="20" t="s">
        <v>19</v>
      </c>
      <c r="D36" s="20" t="s">
        <v>20</v>
      </c>
      <c r="E36" s="21" t="s">
        <v>21</v>
      </c>
      <c r="F36" s="20" t="s">
        <v>68</v>
      </c>
      <c r="G36" s="20" t="s">
        <v>23</v>
      </c>
      <c r="H36" s="20" t="s">
        <v>24</v>
      </c>
      <c r="I36" s="20" t="s">
        <v>25</v>
      </c>
      <c r="J36" s="19" t="s">
        <v>26</v>
      </c>
      <c r="K36" s="82"/>
      <c r="L36" s="83"/>
      <c r="M36" s="83"/>
      <c r="N36" s="84"/>
    </row>
    <row r="37" spans="1:14" ht="62.1" customHeight="1" x14ac:dyDescent="0.25">
      <c r="A37" s="113" t="s">
        <v>36</v>
      </c>
      <c r="B37" s="113" t="s">
        <v>69</v>
      </c>
      <c r="C37" s="12" t="s">
        <v>29</v>
      </c>
      <c r="D37" s="13">
        <v>0</v>
      </c>
      <c r="E37" s="115">
        <v>10</v>
      </c>
      <c r="F37" s="117">
        <v>10</v>
      </c>
      <c r="G37" s="12" t="s">
        <v>70</v>
      </c>
      <c r="H37" s="119">
        <v>0.25</v>
      </c>
      <c r="I37" s="127">
        <f>SUM(F37*H37)</f>
        <v>2.5</v>
      </c>
      <c r="J37" s="122" t="s">
        <v>71</v>
      </c>
      <c r="K37" s="85"/>
      <c r="L37" s="86"/>
      <c r="M37" s="86"/>
      <c r="N37" s="87"/>
    </row>
    <row r="38" spans="1:14" ht="61.95" customHeight="1" x14ac:dyDescent="0.25">
      <c r="A38" s="113"/>
      <c r="B38" s="113"/>
      <c r="C38" s="9" t="s">
        <v>32</v>
      </c>
      <c r="D38" s="10">
        <v>5</v>
      </c>
      <c r="E38" s="115"/>
      <c r="F38" s="117"/>
      <c r="G38" s="9" t="s">
        <v>72</v>
      </c>
      <c r="H38" s="119"/>
      <c r="I38" s="127"/>
      <c r="J38" s="123"/>
      <c r="K38" s="85"/>
      <c r="L38" s="86"/>
      <c r="M38" s="86"/>
      <c r="N38" s="87"/>
    </row>
    <row r="39" spans="1:14" ht="59.7" customHeight="1" x14ac:dyDescent="0.25">
      <c r="A39" s="124"/>
      <c r="B39" s="124"/>
      <c r="C39" s="9" t="s">
        <v>34</v>
      </c>
      <c r="D39" s="10">
        <v>10</v>
      </c>
      <c r="E39" s="125"/>
      <c r="F39" s="126"/>
      <c r="G39" s="9" t="s">
        <v>73</v>
      </c>
      <c r="H39" s="125"/>
      <c r="I39" s="128"/>
      <c r="J39" s="123"/>
      <c r="K39" s="88"/>
      <c r="L39" s="89"/>
      <c r="M39" s="89"/>
      <c r="N39" s="90"/>
    </row>
    <row r="40" spans="1:14" ht="15" customHeight="1" x14ac:dyDescent="0.25">
      <c r="A40" s="4"/>
      <c r="B40" s="4"/>
      <c r="C40" s="20" t="s">
        <v>19</v>
      </c>
      <c r="D40" s="20" t="s">
        <v>20</v>
      </c>
      <c r="E40" s="20" t="s">
        <v>21</v>
      </c>
      <c r="F40" s="20" t="s">
        <v>22</v>
      </c>
      <c r="G40" s="20" t="s">
        <v>23</v>
      </c>
      <c r="H40" s="20" t="s">
        <v>24</v>
      </c>
      <c r="I40" s="20" t="s">
        <v>25</v>
      </c>
      <c r="J40" s="19" t="s">
        <v>26</v>
      </c>
      <c r="K40" s="82"/>
      <c r="L40" s="83"/>
      <c r="M40" s="83"/>
      <c r="N40" s="84"/>
    </row>
    <row r="41" spans="1:14" ht="57" customHeight="1" x14ac:dyDescent="0.25">
      <c r="A41" s="133" t="s">
        <v>42</v>
      </c>
      <c r="B41" s="112" t="s">
        <v>74</v>
      </c>
      <c r="C41" s="9" t="s">
        <v>29</v>
      </c>
      <c r="D41" s="10">
        <v>0</v>
      </c>
      <c r="E41" s="114">
        <v>10</v>
      </c>
      <c r="F41" s="116">
        <v>10</v>
      </c>
      <c r="G41" s="9" t="s">
        <v>75</v>
      </c>
      <c r="H41" s="118">
        <v>0.25</v>
      </c>
      <c r="I41" s="120">
        <f>SUM(F41*H41)</f>
        <v>2.5</v>
      </c>
      <c r="J41" s="122" t="s">
        <v>76</v>
      </c>
      <c r="K41" s="85"/>
      <c r="L41" s="86"/>
      <c r="M41" s="86"/>
      <c r="N41" s="87"/>
    </row>
    <row r="42" spans="1:14" ht="41.1" customHeight="1" x14ac:dyDescent="0.25">
      <c r="A42" s="134"/>
      <c r="B42" s="113"/>
      <c r="C42" s="9" t="s">
        <v>32</v>
      </c>
      <c r="D42" s="10">
        <v>5</v>
      </c>
      <c r="E42" s="115"/>
      <c r="F42" s="117"/>
      <c r="G42" s="9" t="s">
        <v>77</v>
      </c>
      <c r="H42" s="119"/>
      <c r="I42" s="121"/>
      <c r="J42" s="123"/>
      <c r="K42" s="85"/>
      <c r="L42" s="86"/>
      <c r="M42" s="86"/>
      <c r="N42" s="87"/>
    </row>
    <row r="43" spans="1:14" ht="41.1" customHeight="1" x14ac:dyDescent="0.25">
      <c r="A43" s="135"/>
      <c r="B43" s="136"/>
      <c r="C43" s="9" t="s">
        <v>34</v>
      </c>
      <c r="D43" s="10">
        <v>10</v>
      </c>
      <c r="E43" s="137"/>
      <c r="F43" s="126"/>
      <c r="G43" s="9" t="s">
        <v>78</v>
      </c>
      <c r="H43" s="138"/>
      <c r="I43" s="131"/>
      <c r="J43" s="123"/>
      <c r="K43" s="88"/>
      <c r="L43" s="89"/>
      <c r="M43" s="89"/>
      <c r="N43" s="90"/>
    </row>
    <row r="44" spans="1:14" ht="15" customHeight="1" x14ac:dyDescent="0.25">
      <c r="A44" s="4"/>
      <c r="B44" s="4"/>
      <c r="C44" s="20" t="s">
        <v>19</v>
      </c>
      <c r="D44" s="20" t="s">
        <v>20</v>
      </c>
      <c r="E44" s="20" t="s">
        <v>21</v>
      </c>
      <c r="F44" s="20" t="s">
        <v>22</v>
      </c>
      <c r="G44" s="20" t="s">
        <v>23</v>
      </c>
      <c r="H44" s="20" t="s">
        <v>24</v>
      </c>
      <c r="I44" s="20" t="s">
        <v>25</v>
      </c>
      <c r="J44" s="19" t="s">
        <v>26</v>
      </c>
      <c r="K44" s="82"/>
      <c r="L44" s="83"/>
      <c r="M44" s="83"/>
      <c r="N44" s="84"/>
    </row>
    <row r="45" spans="1:14" ht="28.2" customHeight="1" x14ac:dyDescent="0.25">
      <c r="A45" s="112" t="s">
        <v>48</v>
      </c>
      <c r="B45" s="112" t="s">
        <v>79</v>
      </c>
      <c r="C45" s="9" t="s">
        <v>29</v>
      </c>
      <c r="D45" s="10">
        <v>0</v>
      </c>
      <c r="E45" s="114">
        <v>10</v>
      </c>
      <c r="F45" s="116">
        <v>5</v>
      </c>
      <c r="G45" s="9" t="s">
        <v>80</v>
      </c>
      <c r="H45" s="118">
        <v>0.25</v>
      </c>
      <c r="I45" s="120">
        <f>SUM(F45*H45)</f>
        <v>1.25</v>
      </c>
      <c r="J45" s="122" t="s">
        <v>81</v>
      </c>
      <c r="K45" s="85"/>
      <c r="L45" s="86"/>
      <c r="M45" s="86"/>
      <c r="N45" s="87"/>
    </row>
    <row r="46" spans="1:14" ht="41.7" customHeight="1" x14ac:dyDescent="0.25">
      <c r="A46" s="122"/>
      <c r="B46" s="122"/>
      <c r="C46" s="9" t="s">
        <v>32</v>
      </c>
      <c r="D46" s="10">
        <v>5</v>
      </c>
      <c r="E46" s="129"/>
      <c r="F46" s="117"/>
      <c r="G46" s="9" t="s">
        <v>82</v>
      </c>
      <c r="H46" s="129"/>
      <c r="I46" s="121"/>
      <c r="J46" s="123"/>
      <c r="K46" s="85"/>
      <c r="L46" s="86"/>
      <c r="M46" s="86"/>
      <c r="N46" s="87"/>
    </row>
    <row r="47" spans="1:14" ht="44.1" customHeight="1" x14ac:dyDescent="0.25">
      <c r="A47" s="124"/>
      <c r="B47" s="124"/>
      <c r="C47" s="9" t="s">
        <v>34</v>
      </c>
      <c r="D47" s="10">
        <v>10</v>
      </c>
      <c r="E47" s="130"/>
      <c r="F47" s="126"/>
      <c r="G47" s="9" t="s">
        <v>83</v>
      </c>
      <c r="H47" s="130"/>
      <c r="I47" s="131"/>
      <c r="J47" s="132"/>
      <c r="K47" s="88"/>
      <c r="L47" s="89"/>
      <c r="M47" s="89"/>
      <c r="N47" s="90"/>
    </row>
    <row r="48" spans="1:14" ht="50.1" customHeight="1" x14ac:dyDescent="0.25">
      <c r="A48" s="101"/>
      <c r="B48" s="139"/>
      <c r="C48" s="139"/>
      <c r="D48" s="139"/>
      <c r="E48" s="139"/>
      <c r="F48" s="139"/>
      <c r="G48" s="139"/>
      <c r="H48" s="140"/>
      <c r="I48" s="37">
        <f>SUM(I33+I37+I41+I45)</f>
        <v>8.75</v>
      </c>
      <c r="J48" s="24" t="s">
        <v>84</v>
      </c>
      <c r="K48" s="104"/>
      <c r="L48" s="105"/>
      <c r="M48" s="105"/>
      <c r="N48" s="105"/>
    </row>
    <row r="49" spans="1:16" ht="21" customHeight="1" x14ac:dyDescent="0.25">
      <c r="A49" s="141" t="s">
        <v>85</v>
      </c>
      <c r="B49" s="142"/>
      <c r="C49" s="142"/>
      <c r="D49" s="142"/>
      <c r="E49" s="142"/>
      <c r="F49" s="142"/>
      <c r="G49" s="142"/>
      <c r="H49" s="107"/>
      <c r="I49" s="108"/>
      <c r="K49" s="143"/>
      <c r="L49" s="144"/>
      <c r="M49" s="144"/>
      <c r="N49" s="145"/>
    </row>
    <row r="50" spans="1:16" ht="15" customHeight="1" x14ac:dyDescent="0.25">
      <c r="A50" s="21"/>
      <c r="B50" s="4"/>
      <c r="C50" s="20" t="s">
        <v>19</v>
      </c>
      <c r="D50" s="20" t="s">
        <v>20</v>
      </c>
      <c r="E50" s="20" t="s">
        <v>21</v>
      </c>
      <c r="F50" s="20" t="s">
        <v>22</v>
      </c>
      <c r="G50" s="20" t="s">
        <v>23</v>
      </c>
      <c r="H50" s="20" t="s">
        <v>24</v>
      </c>
      <c r="I50" s="36" t="s">
        <v>25</v>
      </c>
      <c r="J50" s="19" t="s">
        <v>26</v>
      </c>
      <c r="K50" s="109" t="s">
        <v>62</v>
      </c>
      <c r="L50" s="110"/>
      <c r="M50" s="110"/>
      <c r="N50" s="111"/>
    </row>
    <row r="51" spans="1:16" ht="29.7" customHeight="1" x14ac:dyDescent="0.25">
      <c r="A51" s="146" t="s">
        <v>27</v>
      </c>
      <c r="B51" s="112" t="s">
        <v>86</v>
      </c>
      <c r="C51" s="9" t="s">
        <v>29</v>
      </c>
      <c r="D51" s="10">
        <v>0</v>
      </c>
      <c r="E51" s="114">
        <v>10</v>
      </c>
      <c r="F51" s="116">
        <v>10</v>
      </c>
      <c r="G51" s="14" t="s">
        <v>87</v>
      </c>
      <c r="H51" s="118">
        <v>0.25</v>
      </c>
      <c r="I51" s="120">
        <f>SUM(F51*H51)</f>
        <v>2.5</v>
      </c>
      <c r="J51" s="122" t="s">
        <v>88</v>
      </c>
      <c r="K51" s="82"/>
      <c r="L51" s="83"/>
      <c r="M51" s="83"/>
      <c r="N51" s="84"/>
    </row>
    <row r="52" spans="1:16" ht="29.7" customHeight="1" x14ac:dyDescent="0.25">
      <c r="A52" s="147"/>
      <c r="B52" s="113"/>
      <c r="C52" s="9" t="s">
        <v>32</v>
      </c>
      <c r="D52" s="10">
        <v>5</v>
      </c>
      <c r="E52" s="115"/>
      <c r="F52" s="117"/>
      <c r="G52" s="14" t="s">
        <v>89</v>
      </c>
      <c r="H52" s="119"/>
      <c r="I52" s="121"/>
      <c r="J52" s="123"/>
      <c r="K52" s="85"/>
      <c r="L52" s="86"/>
      <c r="M52" s="86"/>
      <c r="N52" s="87"/>
    </row>
    <row r="53" spans="1:16" ht="29.7" customHeight="1" x14ac:dyDescent="0.25">
      <c r="A53" s="148"/>
      <c r="B53" s="136"/>
      <c r="C53" s="9" t="s">
        <v>34</v>
      </c>
      <c r="D53" s="10">
        <v>10</v>
      </c>
      <c r="E53" s="137"/>
      <c r="F53" s="126"/>
      <c r="G53" s="9" t="s">
        <v>90</v>
      </c>
      <c r="H53" s="138"/>
      <c r="I53" s="131"/>
      <c r="J53" s="123"/>
      <c r="K53" s="88"/>
      <c r="L53" s="89"/>
      <c r="M53" s="89"/>
      <c r="N53" s="90"/>
    </row>
    <row r="54" spans="1:16" ht="15" customHeight="1" x14ac:dyDescent="0.25">
      <c r="A54" s="2"/>
      <c r="B54" s="2"/>
      <c r="C54" s="3" t="s">
        <v>19</v>
      </c>
      <c r="D54" s="3" t="s">
        <v>20</v>
      </c>
      <c r="E54" s="3" t="s">
        <v>21</v>
      </c>
      <c r="F54" s="3" t="s">
        <v>22</v>
      </c>
      <c r="G54" s="3" t="s">
        <v>23</v>
      </c>
      <c r="H54" s="3" t="s">
        <v>24</v>
      </c>
      <c r="I54" s="41" t="s">
        <v>25</v>
      </c>
      <c r="J54" s="19" t="s">
        <v>26</v>
      </c>
      <c r="K54" s="82"/>
      <c r="L54" s="83"/>
      <c r="M54" s="83"/>
      <c r="N54" s="84"/>
    </row>
    <row r="55" spans="1:16" ht="19.95" customHeight="1" x14ac:dyDescent="0.25">
      <c r="A55" s="7"/>
      <c r="B55" s="112" t="s">
        <v>91</v>
      </c>
      <c r="C55" s="9" t="s">
        <v>29</v>
      </c>
      <c r="D55" s="10">
        <v>0</v>
      </c>
      <c r="E55" s="149">
        <v>10</v>
      </c>
      <c r="F55" s="116">
        <v>10</v>
      </c>
      <c r="G55" s="9" t="s">
        <v>92</v>
      </c>
      <c r="H55" s="152">
        <v>0.25</v>
      </c>
      <c r="I55" s="120">
        <f>SUM(F55*H55)</f>
        <v>2.5</v>
      </c>
      <c r="J55" s="122" t="s">
        <v>93</v>
      </c>
      <c r="K55" s="85"/>
      <c r="L55" s="86"/>
      <c r="M55" s="86"/>
      <c r="N55" s="87"/>
    </row>
    <row r="56" spans="1:16" ht="20.100000000000001" customHeight="1" x14ac:dyDescent="0.25">
      <c r="A56" s="113" t="s">
        <v>36</v>
      </c>
      <c r="B56" s="122"/>
      <c r="C56" s="9" t="s">
        <v>32</v>
      </c>
      <c r="D56" s="10">
        <v>5</v>
      </c>
      <c r="E56" s="150"/>
      <c r="F56" s="117"/>
      <c r="G56" s="9" t="s">
        <v>94</v>
      </c>
      <c r="H56" s="150"/>
      <c r="I56" s="121"/>
      <c r="J56" s="123"/>
      <c r="K56" s="85"/>
      <c r="L56" s="86"/>
      <c r="M56" s="86"/>
      <c r="N56" s="87"/>
    </row>
    <row r="57" spans="1:16" ht="26.7" customHeight="1" x14ac:dyDescent="0.25">
      <c r="A57" s="136"/>
      <c r="B57" s="124"/>
      <c r="C57" s="9" t="s">
        <v>34</v>
      </c>
      <c r="D57" s="10">
        <v>10</v>
      </c>
      <c r="E57" s="151"/>
      <c r="F57" s="126"/>
      <c r="G57" s="9" t="s">
        <v>95</v>
      </c>
      <c r="H57" s="151"/>
      <c r="I57" s="131"/>
      <c r="J57" s="123"/>
      <c r="K57" s="88"/>
      <c r="L57" s="89"/>
      <c r="M57" s="89"/>
      <c r="N57" s="90"/>
    </row>
    <row r="58" spans="1:16" ht="15" customHeight="1" x14ac:dyDescent="0.25">
      <c r="A58" s="4"/>
      <c r="B58" s="4"/>
      <c r="C58" s="20" t="s">
        <v>19</v>
      </c>
      <c r="D58" s="20" t="s">
        <v>20</v>
      </c>
      <c r="E58" s="20" t="s">
        <v>21</v>
      </c>
      <c r="F58" s="20" t="s">
        <v>22</v>
      </c>
      <c r="G58" s="20" t="s">
        <v>23</v>
      </c>
      <c r="H58" s="20" t="s">
        <v>24</v>
      </c>
      <c r="I58" s="36" t="s">
        <v>25</v>
      </c>
      <c r="J58" s="19" t="s">
        <v>26</v>
      </c>
      <c r="K58" s="82"/>
      <c r="L58" s="83"/>
      <c r="M58" s="83"/>
      <c r="N58" s="84"/>
    </row>
    <row r="59" spans="1:16" ht="25.95" customHeight="1" x14ac:dyDescent="0.25">
      <c r="A59" s="133" t="s">
        <v>42</v>
      </c>
      <c r="B59" s="112" t="s">
        <v>96</v>
      </c>
      <c r="C59" s="9" t="s">
        <v>29</v>
      </c>
      <c r="D59" s="10">
        <v>0</v>
      </c>
      <c r="E59" s="114">
        <v>10</v>
      </c>
      <c r="F59" s="116">
        <v>0</v>
      </c>
      <c r="G59" s="9" t="s">
        <v>97</v>
      </c>
      <c r="H59" s="118">
        <v>0.25</v>
      </c>
      <c r="I59" s="120">
        <f>SUM(F59*H59)</f>
        <v>0</v>
      </c>
      <c r="J59" s="122" t="s">
        <v>98</v>
      </c>
      <c r="K59" s="85"/>
      <c r="L59" s="86"/>
      <c r="M59" s="86"/>
      <c r="N59" s="87"/>
      <c r="P59" s="23"/>
    </row>
    <row r="60" spans="1:16" ht="24" customHeight="1" x14ac:dyDescent="0.25">
      <c r="A60" s="134"/>
      <c r="B60" s="113"/>
      <c r="C60" s="9" t="s">
        <v>32</v>
      </c>
      <c r="D60" s="10">
        <v>5</v>
      </c>
      <c r="E60" s="115"/>
      <c r="F60" s="117"/>
      <c r="G60" s="9" t="s">
        <v>99</v>
      </c>
      <c r="H60" s="119"/>
      <c r="I60" s="121"/>
      <c r="J60" s="123"/>
      <c r="K60" s="85"/>
      <c r="L60" s="86"/>
      <c r="M60" s="86"/>
      <c r="N60" s="87"/>
      <c r="P60" s="23"/>
    </row>
    <row r="61" spans="1:16" ht="26.7" customHeight="1" x14ac:dyDescent="0.25">
      <c r="A61" s="135"/>
      <c r="B61" s="136"/>
      <c r="C61" s="9" t="s">
        <v>34</v>
      </c>
      <c r="D61" s="10">
        <v>10</v>
      </c>
      <c r="E61" s="137"/>
      <c r="F61" s="126"/>
      <c r="G61" s="9" t="s">
        <v>100</v>
      </c>
      <c r="H61" s="138"/>
      <c r="I61" s="131"/>
      <c r="J61" s="132"/>
      <c r="K61" s="88"/>
      <c r="L61" s="89"/>
      <c r="M61" s="89"/>
      <c r="N61" s="90"/>
      <c r="P61" s="23"/>
    </row>
    <row r="62" spans="1:16" ht="15" customHeight="1" x14ac:dyDescent="0.25">
      <c r="A62" s="30"/>
      <c r="B62" s="30"/>
      <c r="C62" s="31" t="s">
        <v>19</v>
      </c>
      <c r="D62" s="31" t="s">
        <v>20</v>
      </c>
      <c r="E62" s="31" t="s">
        <v>21</v>
      </c>
      <c r="F62" s="31" t="s">
        <v>22</v>
      </c>
      <c r="G62" s="31" t="s">
        <v>23</v>
      </c>
      <c r="H62" s="31" t="s">
        <v>24</v>
      </c>
      <c r="I62" s="42" t="s">
        <v>25</v>
      </c>
      <c r="J62" s="19" t="s">
        <v>26</v>
      </c>
      <c r="K62" s="85"/>
      <c r="L62" s="86"/>
      <c r="M62" s="86"/>
      <c r="N62" s="87"/>
      <c r="P62" s="18"/>
    </row>
    <row r="63" spans="1:16" ht="15.75" customHeight="1" x14ac:dyDescent="0.25">
      <c r="A63" s="133" t="s">
        <v>48</v>
      </c>
      <c r="B63" s="112" t="s">
        <v>101</v>
      </c>
      <c r="C63" s="9" t="s">
        <v>29</v>
      </c>
      <c r="D63" s="10">
        <v>0</v>
      </c>
      <c r="E63" s="114">
        <v>10</v>
      </c>
      <c r="F63" s="116">
        <v>5</v>
      </c>
      <c r="G63" s="9" t="s">
        <v>102</v>
      </c>
      <c r="H63" s="118">
        <v>0.25</v>
      </c>
      <c r="I63" s="120">
        <f>SUM(F63*H63)</f>
        <v>1.25</v>
      </c>
      <c r="J63" s="122" t="s">
        <v>103</v>
      </c>
      <c r="K63" s="85"/>
      <c r="L63" s="86"/>
      <c r="M63" s="86"/>
      <c r="N63" s="87"/>
      <c r="P63" s="18"/>
    </row>
    <row r="64" spans="1:16" ht="23.7" customHeight="1" x14ac:dyDescent="0.25">
      <c r="A64" s="134"/>
      <c r="B64" s="113"/>
      <c r="C64" s="9" t="s">
        <v>32</v>
      </c>
      <c r="D64" s="10">
        <v>5</v>
      </c>
      <c r="E64" s="115"/>
      <c r="F64" s="117"/>
      <c r="G64" s="9" t="s">
        <v>104</v>
      </c>
      <c r="H64" s="119"/>
      <c r="I64" s="121"/>
      <c r="J64" s="123"/>
      <c r="K64" s="85"/>
      <c r="L64" s="86"/>
      <c r="M64" s="86"/>
      <c r="N64" s="87"/>
      <c r="P64" s="18"/>
    </row>
    <row r="65" spans="1:16" ht="25.95" customHeight="1" x14ac:dyDescent="0.25">
      <c r="A65" s="135"/>
      <c r="B65" s="136"/>
      <c r="C65" s="9" t="s">
        <v>34</v>
      </c>
      <c r="D65" s="10">
        <v>10</v>
      </c>
      <c r="E65" s="137"/>
      <c r="F65" s="126"/>
      <c r="G65" s="9" t="s">
        <v>105</v>
      </c>
      <c r="H65" s="138"/>
      <c r="I65" s="131"/>
      <c r="J65" s="132"/>
      <c r="K65" s="88"/>
      <c r="L65" s="89"/>
      <c r="M65" s="89"/>
      <c r="N65" s="90"/>
      <c r="P65" s="18"/>
    </row>
    <row r="66" spans="1:16" ht="50.1" customHeight="1" x14ac:dyDescent="0.25">
      <c r="A66" s="101"/>
      <c r="B66" s="139"/>
      <c r="C66" s="139"/>
      <c r="D66" s="139"/>
      <c r="E66" s="139"/>
      <c r="F66" s="139"/>
      <c r="G66" s="139"/>
      <c r="H66" s="139"/>
      <c r="I66" s="45">
        <f>SUM(I63+I59+I55+I51)</f>
        <v>6.25</v>
      </c>
      <c r="J66" s="24" t="s">
        <v>106</v>
      </c>
      <c r="K66" s="104"/>
      <c r="L66" s="105"/>
      <c r="M66" s="105"/>
      <c r="N66" s="106"/>
    </row>
    <row r="67" spans="1:16" ht="21" customHeight="1" x14ac:dyDescent="0.25">
      <c r="A67" s="153" t="s">
        <v>17</v>
      </c>
      <c r="B67" s="154"/>
      <c r="C67" s="154"/>
      <c r="D67" s="154"/>
      <c r="E67" s="154"/>
      <c r="F67" s="154"/>
      <c r="G67" s="154"/>
      <c r="H67" s="155"/>
      <c r="I67" s="156"/>
      <c r="K67" s="157"/>
      <c r="L67" s="158"/>
      <c r="M67" s="158"/>
      <c r="N67" s="159"/>
    </row>
    <row r="68" spans="1:16" ht="15" customHeight="1" x14ac:dyDescent="0.25">
      <c r="A68" s="1"/>
      <c r="B68" s="2"/>
      <c r="C68" s="3" t="s">
        <v>19</v>
      </c>
      <c r="D68" s="3" t="s">
        <v>20</v>
      </c>
      <c r="E68" s="3" t="s">
        <v>21</v>
      </c>
      <c r="F68" s="3" t="s">
        <v>22</v>
      </c>
      <c r="G68" s="3" t="s">
        <v>23</v>
      </c>
      <c r="H68" s="3" t="s">
        <v>24</v>
      </c>
      <c r="I68" s="35" t="s">
        <v>25</v>
      </c>
      <c r="J68" s="19" t="s">
        <v>26</v>
      </c>
      <c r="K68" s="109" t="s">
        <v>62</v>
      </c>
      <c r="L68" s="110"/>
      <c r="M68" s="110"/>
      <c r="N68" s="111"/>
    </row>
    <row r="69" spans="1:16" ht="26.4" x14ac:dyDescent="0.25">
      <c r="A69" s="146" t="s">
        <v>27</v>
      </c>
      <c r="B69" s="112" t="s">
        <v>107</v>
      </c>
      <c r="C69" s="9" t="s">
        <v>29</v>
      </c>
      <c r="D69" s="10">
        <v>0</v>
      </c>
      <c r="E69" s="114">
        <v>10</v>
      </c>
      <c r="F69" s="116">
        <v>10</v>
      </c>
      <c r="G69" s="9" t="s">
        <v>108</v>
      </c>
      <c r="H69" s="118">
        <v>0.25</v>
      </c>
      <c r="I69" s="120">
        <f>SUM(F69*H69)</f>
        <v>2.5</v>
      </c>
      <c r="J69" s="122" t="s">
        <v>109</v>
      </c>
      <c r="K69" s="82"/>
      <c r="L69" s="83"/>
      <c r="M69" s="83"/>
      <c r="N69" s="84"/>
    </row>
    <row r="70" spans="1:16" ht="39.6" x14ac:dyDescent="0.25">
      <c r="A70" s="147"/>
      <c r="B70" s="113"/>
      <c r="C70" s="9" t="s">
        <v>32</v>
      </c>
      <c r="D70" s="10">
        <v>5</v>
      </c>
      <c r="E70" s="115"/>
      <c r="F70" s="117"/>
      <c r="G70" s="14" t="s">
        <v>110</v>
      </c>
      <c r="H70" s="119"/>
      <c r="I70" s="121"/>
      <c r="J70" s="123"/>
      <c r="K70" s="85"/>
      <c r="L70" s="86"/>
      <c r="M70" s="86"/>
      <c r="N70" s="87"/>
    </row>
    <row r="71" spans="1:16" x14ac:dyDescent="0.25">
      <c r="A71" s="148"/>
      <c r="B71" s="136"/>
      <c r="C71" s="9" t="s">
        <v>34</v>
      </c>
      <c r="D71" s="10">
        <v>10</v>
      </c>
      <c r="E71" s="137"/>
      <c r="F71" s="126"/>
      <c r="G71" s="14" t="s">
        <v>111</v>
      </c>
      <c r="H71" s="138"/>
      <c r="I71" s="131"/>
      <c r="J71" s="123"/>
      <c r="K71" s="88"/>
      <c r="L71" s="89"/>
      <c r="M71" s="89"/>
      <c r="N71" s="90"/>
    </row>
    <row r="72" spans="1:16" ht="15" customHeight="1" x14ac:dyDescent="0.25">
      <c r="A72" s="2"/>
      <c r="B72" s="2"/>
      <c r="C72" s="3" t="s">
        <v>19</v>
      </c>
      <c r="D72" s="3" t="s">
        <v>20</v>
      </c>
      <c r="E72" s="3" t="s">
        <v>21</v>
      </c>
      <c r="F72" s="3" t="s">
        <v>22</v>
      </c>
      <c r="G72" s="3" t="s">
        <v>23</v>
      </c>
      <c r="H72" s="3" t="s">
        <v>24</v>
      </c>
      <c r="I72" s="35" t="s">
        <v>25</v>
      </c>
      <c r="J72" s="19" t="s">
        <v>26</v>
      </c>
      <c r="K72" s="82"/>
      <c r="L72" s="83"/>
      <c r="M72" s="83"/>
      <c r="N72" s="84"/>
    </row>
    <row r="73" spans="1:16" ht="26.4" x14ac:dyDescent="0.25">
      <c r="A73" s="7"/>
      <c r="B73" s="112" t="s">
        <v>112</v>
      </c>
      <c r="C73" s="9" t="s">
        <v>29</v>
      </c>
      <c r="D73" s="10">
        <v>0</v>
      </c>
      <c r="E73" s="149">
        <v>10</v>
      </c>
      <c r="F73" s="116">
        <v>10</v>
      </c>
      <c r="G73" s="9" t="s">
        <v>113</v>
      </c>
      <c r="H73" s="152">
        <v>0.25</v>
      </c>
      <c r="I73" s="120">
        <f>SUM(F73*H73)</f>
        <v>2.5</v>
      </c>
      <c r="J73" s="122" t="s">
        <v>114</v>
      </c>
      <c r="K73" s="85"/>
      <c r="L73" s="86"/>
      <c r="M73" s="86"/>
      <c r="N73" s="87"/>
    </row>
    <row r="74" spans="1:16" ht="26.4" x14ac:dyDescent="0.25">
      <c r="A74" s="113" t="s">
        <v>36</v>
      </c>
      <c r="B74" s="122"/>
      <c r="C74" s="9" t="s">
        <v>32</v>
      </c>
      <c r="D74" s="10">
        <v>5</v>
      </c>
      <c r="E74" s="150"/>
      <c r="F74" s="117"/>
      <c r="G74" s="9" t="s">
        <v>115</v>
      </c>
      <c r="H74" s="150"/>
      <c r="I74" s="121"/>
      <c r="J74" s="123"/>
      <c r="K74" s="85"/>
      <c r="L74" s="86"/>
      <c r="M74" s="86"/>
      <c r="N74" s="87"/>
    </row>
    <row r="75" spans="1:16" ht="26.4" x14ac:dyDescent="0.25">
      <c r="A75" s="136"/>
      <c r="B75" s="124"/>
      <c r="C75" s="9" t="s">
        <v>34</v>
      </c>
      <c r="D75" s="10">
        <v>10</v>
      </c>
      <c r="E75" s="151"/>
      <c r="F75" s="126"/>
      <c r="G75" s="9" t="s">
        <v>116</v>
      </c>
      <c r="H75" s="151"/>
      <c r="I75" s="131"/>
      <c r="J75" s="123"/>
      <c r="K75" s="88"/>
      <c r="L75" s="89"/>
      <c r="M75" s="89"/>
      <c r="N75" s="90"/>
    </row>
    <row r="76" spans="1:16" ht="15" customHeight="1" x14ac:dyDescent="0.25">
      <c r="A76" s="2"/>
      <c r="B76" s="2"/>
      <c r="C76" s="3" t="s">
        <v>19</v>
      </c>
      <c r="D76" s="3" t="s">
        <v>20</v>
      </c>
      <c r="E76" s="3" t="s">
        <v>21</v>
      </c>
      <c r="F76" s="3" t="s">
        <v>22</v>
      </c>
      <c r="G76" s="3" t="s">
        <v>23</v>
      </c>
      <c r="H76" s="3" t="s">
        <v>24</v>
      </c>
      <c r="I76" s="35" t="s">
        <v>25</v>
      </c>
      <c r="J76" s="19" t="s">
        <v>26</v>
      </c>
      <c r="K76" s="82"/>
      <c r="L76" s="83"/>
      <c r="M76" s="83"/>
      <c r="N76" s="84"/>
    </row>
    <row r="77" spans="1:16" ht="26.4" x14ac:dyDescent="0.25">
      <c r="A77" s="133" t="s">
        <v>42</v>
      </c>
      <c r="B77" s="112" t="s">
        <v>117</v>
      </c>
      <c r="C77" s="9" t="s">
        <v>29</v>
      </c>
      <c r="D77" s="10">
        <v>0</v>
      </c>
      <c r="E77" s="114">
        <v>10</v>
      </c>
      <c r="F77" s="116">
        <v>10</v>
      </c>
      <c r="G77" s="9" t="s">
        <v>118</v>
      </c>
      <c r="H77" s="152">
        <v>0.25</v>
      </c>
      <c r="I77" s="120">
        <f>SUM(F77*H77)</f>
        <v>2.5</v>
      </c>
      <c r="J77" s="122" t="s">
        <v>119</v>
      </c>
      <c r="K77" s="85"/>
      <c r="L77" s="86"/>
      <c r="M77" s="86"/>
      <c r="N77" s="87"/>
    </row>
    <row r="78" spans="1:16" ht="26.4" x14ac:dyDescent="0.25">
      <c r="A78" s="134"/>
      <c r="B78" s="113"/>
      <c r="C78" s="9" t="s">
        <v>32</v>
      </c>
      <c r="D78" s="10">
        <v>5</v>
      </c>
      <c r="E78" s="115"/>
      <c r="F78" s="117"/>
      <c r="G78" s="9" t="s">
        <v>120</v>
      </c>
      <c r="H78" s="150"/>
      <c r="I78" s="121"/>
      <c r="J78" s="123"/>
      <c r="K78" s="85"/>
      <c r="L78" s="86"/>
      <c r="M78" s="86"/>
      <c r="N78" s="87"/>
    </row>
    <row r="79" spans="1:16" ht="26.4" x14ac:dyDescent="0.25">
      <c r="A79" s="135"/>
      <c r="B79" s="136"/>
      <c r="C79" s="9" t="s">
        <v>34</v>
      </c>
      <c r="D79" s="10">
        <v>10</v>
      </c>
      <c r="E79" s="137"/>
      <c r="F79" s="126"/>
      <c r="G79" s="9" t="s">
        <v>121</v>
      </c>
      <c r="H79" s="151"/>
      <c r="I79" s="131"/>
      <c r="J79" s="123"/>
      <c r="K79" s="88"/>
      <c r="L79" s="89"/>
      <c r="M79" s="89"/>
      <c r="N79" s="90"/>
    </row>
    <row r="80" spans="1:16" ht="15" customHeight="1" x14ac:dyDescent="0.25">
      <c r="A80" s="16"/>
      <c r="B80" s="16"/>
      <c r="C80" s="17" t="s">
        <v>19</v>
      </c>
      <c r="D80" s="17" t="s">
        <v>20</v>
      </c>
      <c r="E80" s="17" t="s">
        <v>21</v>
      </c>
      <c r="F80" s="17" t="s">
        <v>22</v>
      </c>
      <c r="G80" s="17" t="s">
        <v>23</v>
      </c>
      <c r="H80" s="17" t="s">
        <v>24</v>
      </c>
      <c r="I80" s="43" t="s">
        <v>25</v>
      </c>
      <c r="J80" s="19" t="s">
        <v>26</v>
      </c>
      <c r="K80" s="82"/>
      <c r="L80" s="83"/>
      <c r="M80" s="83"/>
      <c r="N80" s="84"/>
    </row>
    <row r="81" spans="1:14" ht="26.4" x14ac:dyDescent="0.25">
      <c r="A81" s="133" t="s">
        <v>48</v>
      </c>
      <c r="B81" s="112" t="s">
        <v>122</v>
      </c>
      <c r="C81" s="9" t="s">
        <v>29</v>
      </c>
      <c r="D81" s="10">
        <v>0</v>
      </c>
      <c r="E81" s="114">
        <v>10</v>
      </c>
      <c r="F81" s="116">
        <v>10</v>
      </c>
      <c r="G81" s="9" t="s">
        <v>123</v>
      </c>
      <c r="H81" s="118">
        <v>0.25</v>
      </c>
      <c r="I81" s="120">
        <f>SUM(F81*H81)</f>
        <v>2.5</v>
      </c>
      <c r="J81" s="149" t="s">
        <v>124</v>
      </c>
      <c r="K81" s="85"/>
      <c r="L81" s="86"/>
      <c r="M81" s="86"/>
      <c r="N81" s="87"/>
    </row>
    <row r="82" spans="1:14" x14ac:dyDescent="0.25">
      <c r="A82" s="134"/>
      <c r="B82" s="113"/>
      <c r="C82" s="9" t="s">
        <v>32</v>
      </c>
      <c r="D82" s="10">
        <v>5</v>
      </c>
      <c r="E82" s="115"/>
      <c r="F82" s="117"/>
      <c r="G82" s="14" t="s">
        <v>125</v>
      </c>
      <c r="H82" s="119"/>
      <c r="I82" s="121"/>
      <c r="J82" s="123"/>
      <c r="K82" s="85"/>
      <c r="L82" s="86"/>
      <c r="M82" s="86"/>
      <c r="N82" s="87"/>
    </row>
    <row r="83" spans="1:14" ht="26.4" x14ac:dyDescent="0.25">
      <c r="A83" s="135"/>
      <c r="B83" s="136"/>
      <c r="C83" s="9" t="s">
        <v>34</v>
      </c>
      <c r="D83" s="10">
        <v>10</v>
      </c>
      <c r="E83" s="137"/>
      <c r="F83" s="126"/>
      <c r="G83" s="15" t="s">
        <v>126</v>
      </c>
      <c r="H83" s="138"/>
      <c r="I83" s="131"/>
      <c r="J83" s="132"/>
      <c r="K83" s="88"/>
      <c r="L83" s="89"/>
      <c r="M83" s="89"/>
      <c r="N83" s="90"/>
    </row>
    <row r="84" spans="1:14" ht="50.1" customHeight="1" x14ac:dyDescent="0.25">
      <c r="A84" s="160"/>
      <c r="B84" s="161"/>
      <c r="C84" s="161"/>
      <c r="D84" s="161"/>
      <c r="E84" s="161"/>
      <c r="F84" s="161"/>
      <c r="G84" s="161"/>
      <c r="H84" s="161"/>
      <c r="I84" s="44">
        <f>SUM(I69+I73+I77+I81)</f>
        <v>10</v>
      </c>
      <c r="J84" s="24" t="s">
        <v>127</v>
      </c>
      <c r="K84" s="104"/>
      <c r="L84" s="105"/>
      <c r="M84" s="105"/>
      <c r="N84" s="106"/>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Alaska Legal Services</vt:lpstr>
      <vt:lpstr>Catholic Community Services</vt:lpstr>
      <vt:lpstr>First City Players</vt:lpstr>
      <vt:lpstr>Ketchikan Agricultural Producer</vt:lpstr>
      <vt:lpstr>Ketchikan Area Arts &amp; Humanitie</vt:lpstr>
      <vt:lpstr>Ketchikan Community Concert Ban</vt:lpstr>
      <vt:lpstr>Ketchikan Junior Shotgun League</vt:lpstr>
      <vt:lpstr>Ketchikan Kitten &amp; Mother Rescu</vt:lpstr>
      <vt:lpstr>Ketchikan Softball Club</vt:lpstr>
      <vt:lpstr>PATH Shelter</vt:lpstr>
      <vt:lpstr>Ketchikan Wellness Coalition</vt:lpstr>
      <vt:lpstr>Ketchikan Killer Whales</vt:lpstr>
      <vt:lpstr>Ketchikan Theatre Ballet</vt:lpstr>
      <vt:lpstr>Ketchikan Youth Court</vt:lpstr>
      <vt:lpstr>Rendezvous</vt:lpstr>
      <vt:lpstr>Residential Youth Care</vt:lpstr>
      <vt:lpstr>SAIL</vt:lpstr>
      <vt:lpstr>Special Olympics</vt:lpstr>
      <vt:lpstr>Women In Safe Homes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Peter Amylon</cp:lastModifiedBy>
  <cp:revision/>
  <dcterms:created xsi:type="dcterms:W3CDTF">2023-01-18T20:17:49Z</dcterms:created>
  <dcterms:modified xsi:type="dcterms:W3CDTF">2025-03-28T18:09:11Z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2018-12-10T00:00:00Z</vt:filetime>
  </property>
  <property fmtid="{D5CDD505-2E9C-101B-9397-08002B2CF9AE}" pid="3" name="Creator">
    <vt:lpwstr>Microsoft® Excel® 2013</vt:lpwstr>
  </property>
  <property fmtid="{D5CDD505-2E9C-101B-9397-08002B2CF9AE}" pid="4" name="LastSaved">
    <vt:filetime>2023-01-18T00:00:00Z</vt:filetime>
  </property>
  <property fmtid="{D5CDD505-2E9C-101B-9397-08002B2CF9AE}" pid="5" name="Producer">
    <vt:lpwstr>Microsoft® Excel® 2013</vt:lpwstr>
  </property>
</Properties>
</file>