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akleg-my.sharepoint.com/personal/trevor_shaw_akleg_gov/Documents/Trevor's Folder/"/>
    </mc:Choice>
  </mc:AlternateContent>
  <xr:revisionPtr revIDLastSave="327" documentId="8_{C4D81685-50AD-4D21-9CD1-067FA3C03712}" xr6:coauthVersionLast="47" xr6:coauthVersionMax="47" xr10:uidLastSave="{49C467FB-2617-4BEF-8193-3792A06BAF35}"/>
  <bookViews>
    <workbookView xWindow="-120" yWindow="-120" windowWidth="29040" windowHeight="15720" xr2:uid="{00000000-000D-0000-FFFF-FFFF00000000}"/>
  </bookViews>
  <sheets>
    <sheet name="Alaska Legal Services" sheetId="13" r:id="rId1"/>
    <sheet name="Catholic Community Services" sheetId="14" r:id="rId2"/>
    <sheet name="First City Players" sheetId="16" r:id="rId3"/>
    <sheet name="Ketchikan Agricultural Producer" sheetId="21" r:id="rId4"/>
    <sheet name="Ketchikan Area Arts &amp; Humanitie" sheetId="18" r:id="rId5"/>
    <sheet name="Ketchikan Community Concert Ban" sheetId="22" r:id="rId6"/>
    <sheet name="Ketchikan Junior Shotgun League" sheetId="19" r:id="rId7"/>
    <sheet name="Ketchikan Kitten &amp; Mother Rescu" sheetId="23" r:id="rId8"/>
    <sheet name="Ketchikan Softball Club" sheetId="24" r:id="rId9"/>
    <sheet name="PATH Shelter" sheetId="20" r:id="rId10"/>
    <sheet name="Ketchikan Wellness Coalition" sheetId="7" r:id="rId11"/>
    <sheet name="Ketchikan Killer Whales" sheetId="10" r:id="rId12"/>
    <sheet name="Ketchikan Theatre Ballet" sheetId="11" r:id="rId13"/>
    <sheet name="Ketchikan Youth Court" sheetId="12" r:id="rId14"/>
    <sheet name="Rendezvous" sheetId="5" r:id="rId15"/>
    <sheet name="Residential Youth Care" sheetId="6" r:id="rId16"/>
    <sheet name="SAIL" sheetId="3" r:id="rId17"/>
    <sheet name="Special Olympics" sheetId="2" r:id="rId18"/>
    <sheet name="Women In Safe Homes" sheetId="1"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1" i="24" l="1"/>
  <c r="I77" i="24"/>
  <c r="I73" i="24"/>
  <c r="I69" i="24"/>
  <c r="I63" i="24"/>
  <c r="I59" i="24"/>
  <c r="I55" i="24"/>
  <c r="I51" i="24"/>
  <c r="I45" i="24"/>
  <c r="I41" i="24"/>
  <c r="I37" i="24"/>
  <c r="I33" i="24"/>
  <c r="I27" i="24"/>
  <c r="I23" i="24"/>
  <c r="I19" i="24"/>
  <c r="I15" i="24"/>
  <c r="I11" i="24"/>
  <c r="I81" i="23"/>
  <c r="I77" i="23"/>
  <c r="I73" i="23"/>
  <c r="I69" i="23"/>
  <c r="I63" i="23"/>
  <c r="I59" i="23"/>
  <c r="I55" i="23"/>
  <c r="I51" i="23"/>
  <c r="I45" i="23"/>
  <c r="I41" i="23"/>
  <c r="I37" i="23"/>
  <c r="I33" i="23"/>
  <c r="I27" i="23"/>
  <c r="I23" i="23"/>
  <c r="I19" i="23"/>
  <c r="I15" i="23"/>
  <c r="I11" i="23"/>
  <c r="I81" i="22"/>
  <c r="I77" i="22"/>
  <c r="I73" i="22"/>
  <c r="I69" i="22"/>
  <c r="I63" i="22"/>
  <c r="I59" i="22"/>
  <c r="I55" i="22"/>
  <c r="I51" i="22"/>
  <c r="I45" i="22"/>
  <c r="I41" i="22"/>
  <c r="I37" i="22"/>
  <c r="I33" i="22"/>
  <c r="I27" i="22"/>
  <c r="I23" i="22"/>
  <c r="I19" i="22"/>
  <c r="I15" i="22"/>
  <c r="I11" i="22"/>
  <c r="I81" i="21"/>
  <c r="I77" i="21"/>
  <c r="I73" i="21"/>
  <c r="I69" i="21"/>
  <c r="I63" i="21"/>
  <c r="I59" i="21"/>
  <c r="I55" i="21"/>
  <c r="I51" i="21"/>
  <c r="I45" i="21"/>
  <c r="I41" i="21"/>
  <c r="I37" i="21"/>
  <c r="I33" i="21"/>
  <c r="I27" i="21"/>
  <c r="I23" i="21"/>
  <c r="I19" i="21"/>
  <c r="I15" i="21"/>
  <c r="I11" i="21"/>
  <c r="I81" i="20"/>
  <c r="I77" i="20"/>
  <c r="I73" i="20"/>
  <c r="I69" i="20"/>
  <c r="I63" i="20"/>
  <c r="I59" i="20"/>
  <c r="I55" i="20"/>
  <c r="I51" i="20"/>
  <c r="I45" i="20"/>
  <c r="I41" i="20"/>
  <c r="I37" i="20"/>
  <c r="I33" i="20"/>
  <c r="I27" i="20"/>
  <c r="I23" i="20"/>
  <c r="I19" i="20"/>
  <c r="I15" i="20"/>
  <c r="I11" i="20"/>
  <c r="I81" i="19"/>
  <c r="I77" i="19"/>
  <c r="I73" i="19"/>
  <c r="I69" i="19"/>
  <c r="I63" i="19"/>
  <c r="I59" i="19"/>
  <c r="I55" i="19"/>
  <c r="I51" i="19"/>
  <c r="I45" i="19"/>
  <c r="I41" i="19"/>
  <c r="I37" i="19"/>
  <c r="I33" i="19"/>
  <c r="I27" i="19"/>
  <c r="I23" i="19"/>
  <c r="I19" i="19"/>
  <c r="I15" i="19"/>
  <c r="I11" i="19"/>
  <c r="I81" i="18"/>
  <c r="I77" i="18"/>
  <c r="I73" i="18"/>
  <c r="I69" i="18"/>
  <c r="I63" i="18"/>
  <c r="I59" i="18"/>
  <c r="I55" i="18"/>
  <c r="I51" i="18"/>
  <c r="I45" i="18"/>
  <c r="I41" i="18"/>
  <c r="I37" i="18"/>
  <c r="I33" i="18"/>
  <c r="I27" i="18"/>
  <c r="I23" i="18"/>
  <c r="I19" i="18"/>
  <c r="I15" i="18"/>
  <c r="I11" i="18"/>
  <c r="I81" i="16"/>
  <c r="I77" i="16"/>
  <c r="I73" i="16"/>
  <c r="I69" i="16"/>
  <c r="I63" i="16"/>
  <c r="I59" i="16"/>
  <c r="I55" i="16"/>
  <c r="I51" i="16"/>
  <c r="I45" i="16"/>
  <c r="I41" i="16"/>
  <c r="I37" i="16"/>
  <c r="I33" i="16"/>
  <c r="I27" i="16"/>
  <c r="I23" i="16"/>
  <c r="I19" i="16"/>
  <c r="I15" i="16"/>
  <c r="I11" i="16"/>
  <c r="I81" i="14"/>
  <c r="I77" i="14"/>
  <c r="I73" i="14"/>
  <c r="I69" i="14"/>
  <c r="I63" i="14"/>
  <c r="I59" i="14"/>
  <c r="I55" i="14"/>
  <c r="I51" i="14"/>
  <c r="I45" i="14"/>
  <c r="I41" i="14"/>
  <c r="I37" i="14"/>
  <c r="I33" i="14"/>
  <c r="I27" i="14"/>
  <c r="I23" i="14"/>
  <c r="I19" i="14"/>
  <c r="I15" i="14"/>
  <c r="I11" i="14"/>
  <c r="I81" i="13"/>
  <c r="I77" i="13"/>
  <c r="I73" i="13"/>
  <c r="I69" i="13"/>
  <c r="I63" i="13"/>
  <c r="I59" i="13"/>
  <c r="I55" i="13"/>
  <c r="I51" i="13"/>
  <c r="I45" i="13"/>
  <c r="I41" i="13"/>
  <c r="I37" i="13"/>
  <c r="I33" i="13"/>
  <c r="I27" i="13"/>
  <c r="I23" i="13"/>
  <c r="I19" i="13"/>
  <c r="I15" i="13"/>
  <c r="I11" i="13"/>
  <c r="I81" i="12"/>
  <c r="I77" i="12"/>
  <c r="I73" i="12"/>
  <c r="I69" i="12"/>
  <c r="I63" i="12"/>
  <c r="I59" i="12"/>
  <c r="I55" i="12"/>
  <c r="I51" i="12"/>
  <c r="I45" i="12"/>
  <c r="I41" i="12"/>
  <c r="I37" i="12"/>
  <c r="I33" i="12"/>
  <c r="I27" i="12"/>
  <c r="I23" i="12"/>
  <c r="I19" i="12"/>
  <c r="I15" i="12"/>
  <c r="I11" i="12"/>
  <c r="I81" i="11"/>
  <c r="I77" i="11"/>
  <c r="I73" i="11"/>
  <c r="I69" i="11"/>
  <c r="I63" i="11"/>
  <c r="I59" i="11"/>
  <c r="I55" i="11"/>
  <c r="I51" i="11"/>
  <c r="I45" i="11"/>
  <c r="I41" i="11"/>
  <c r="I37" i="11"/>
  <c r="I33" i="11"/>
  <c r="I27" i="11"/>
  <c r="I23" i="11"/>
  <c r="I19" i="11"/>
  <c r="I15" i="11"/>
  <c r="I11" i="11"/>
  <c r="I81" i="10"/>
  <c r="I77" i="10"/>
  <c r="I73" i="10"/>
  <c r="I69" i="10"/>
  <c r="I63" i="10"/>
  <c r="I59" i="10"/>
  <c r="I55" i="10"/>
  <c r="I51" i="10"/>
  <c r="I45" i="10"/>
  <c r="I41" i="10"/>
  <c r="I37" i="10"/>
  <c r="I33" i="10"/>
  <c r="I27" i="10"/>
  <c r="I23" i="10"/>
  <c r="I19" i="10"/>
  <c r="I15" i="10"/>
  <c r="I11" i="10"/>
  <c r="I81" i="7"/>
  <c r="I77" i="7"/>
  <c r="I73" i="7"/>
  <c r="I69" i="7"/>
  <c r="I63" i="7"/>
  <c r="I59" i="7"/>
  <c r="I55" i="7"/>
  <c r="I51" i="7"/>
  <c r="I45" i="7"/>
  <c r="I41" i="7"/>
  <c r="I37" i="7"/>
  <c r="I33" i="7"/>
  <c r="I27" i="7"/>
  <c r="I23" i="7"/>
  <c r="I19" i="7"/>
  <c r="I15" i="7"/>
  <c r="I11" i="7"/>
  <c r="I81" i="6"/>
  <c r="I77" i="6"/>
  <c r="I73" i="6"/>
  <c r="I69" i="6"/>
  <c r="I63" i="6"/>
  <c r="I59" i="6"/>
  <c r="I55" i="6"/>
  <c r="I51" i="6"/>
  <c r="I45" i="6"/>
  <c r="I41" i="6"/>
  <c r="I37" i="6"/>
  <c r="I33" i="6"/>
  <c r="I27" i="6"/>
  <c r="I23" i="6"/>
  <c r="I19" i="6"/>
  <c r="I15" i="6"/>
  <c r="I11" i="6"/>
  <c r="I81" i="5"/>
  <c r="I77" i="5"/>
  <c r="I73" i="5"/>
  <c r="I69" i="5"/>
  <c r="I63" i="5"/>
  <c r="I59" i="5"/>
  <c r="I55" i="5"/>
  <c r="I51" i="5"/>
  <c r="I45" i="5"/>
  <c r="I41" i="5"/>
  <c r="I37" i="5"/>
  <c r="I33" i="5"/>
  <c r="I27" i="5"/>
  <c r="I23" i="5"/>
  <c r="I19" i="5"/>
  <c r="I15" i="5"/>
  <c r="I11" i="5"/>
  <c r="I81" i="3"/>
  <c r="I77" i="3"/>
  <c r="I73" i="3"/>
  <c r="I69" i="3"/>
  <c r="I63" i="3"/>
  <c r="I59" i="3"/>
  <c r="I55" i="3"/>
  <c r="I51" i="3"/>
  <c r="I45" i="3"/>
  <c r="I41" i="3"/>
  <c r="I37" i="3"/>
  <c r="I33" i="3"/>
  <c r="I27" i="3"/>
  <c r="I23" i="3"/>
  <c r="I19" i="3"/>
  <c r="I15" i="3"/>
  <c r="I11" i="3"/>
  <c r="I81" i="2"/>
  <c r="I77" i="2"/>
  <c r="I73" i="2"/>
  <c r="I69" i="2"/>
  <c r="I63" i="2"/>
  <c r="I59" i="2"/>
  <c r="I55" i="2"/>
  <c r="I51" i="2"/>
  <c r="I45" i="2"/>
  <c r="I41" i="2"/>
  <c r="I37" i="2"/>
  <c r="I33" i="2"/>
  <c r="I27" i="2"/>
  <c r="I23" i="2"/>
  <c r="I19" i="2"/>
  <c r="I15" i="2"/>
  <c r="I11" i="2"/>
  <c r="I11" i="1"/>
  <c r="I81" i="1"/>
  <c r="I77" i="1"/>
  <c r="I73" i="1"/>
  <c r="I69" i="1"/>
  <c r="I63" i="1"/>
  <c r="I59" i="1"/>
  <c r="I55" i="1"/>
  <c r="I51" i="1"/>
  <c r="I45" i="1"/>
  <c r="I41" i="1"/>
  <c r="I37" i="1"/>
  <c r="I33" i="1"/>
  <c r="I27" i="1"/>
  <c r="I23" i="1"/>
  <c r="I19" i="1"/>
  <c r="I15" i="1"/>
  <c r="I84" i="2" l="1"/>
  <c r="D7" i="2" s="1"/>
  <c r="F7" i="2" s="1"/>
  <c r="I66" i="2"/>
  <c r="D6" i="2" s="1"/>
  <c r="F6" i="2" s="1"/>
  <c r="I48" i="2"/>
  <c r="D5" i="2" s="1"/>
  <c r="F5" i="2" s="1"/>
  <c r="I30" i="2"/>
  <c r="D4" i="2" s="1"/>
  <c r="F4" i="2" s="1"/>
  <c r="I84" i="3"/>
  <c r="D7" i="3" s="1"/>
  <c r="F7" i="3" s="1"/>
  <c r="I66" i="3"/>
  <c r="D6" i="3" s="1"/>
  <c r="F6" i="3" s="1"/>
  <c r="I48" i="3"/>
  <c r="D5" i="3" s="1"/>
  <c r="F5" i="3" s="1"/>
  <c r="I30" i="3"/>
  <c r="D4" i="3" s="1"/>
  <c r="F4" i="3" s="1"/>
  <c r="I84" i="6"/>
  <c r="D7" i="6" s="1"/>
  <c r="F7" i="6" s="1"/>
  <c r="I66" i="6"/>
  <c r="D6" i="6" s="1"/>
  <c r="F6" i="6" s="1"/>
  <c r="I48" i="6"/>
  <c r="D5" i="6" s="1"/>
  <c r="F5" i="6" s="1"/>
  <c r="I30" i="6"/>
  <c r="D4" i="6" s="1"/>
  <c r="F4" i="6" s="1"/>
  <c r="I84" i="5"/>
  <c r="D7" i="5" s="1"/>
  <c r="F7" i="5" s="1"/>
  <c r="I66" i="5"/>
  <c r="D6" i="5" s="1"/>
  <c r="F6" i="5" s="1"/>
  <c r="I48" i="5"/>
  <c r="D5" i="5" s="1"/>
  <c r="F5" i="5" s="1"/>
  <c r="I30" i="5"/>
  <c r="D4" i="5" s="1"/>
  <c r="F4" i="5" s="1"/>
  <c r="I84" i="12"/>
  <c r="D7" i="12" s="1"/>
  <c r="F7" i="12" s="1"/>
  <c r="I66" i="12"/>
  <c r="D6" i="12" s="1"/>
  <c r="F6" i="12" s="1"/>
  <c r="I48" i="12"/>
  <c r="D5" i="12" s="1"/>
  <c r="F5" i="12" s="1"/>
  <c r="I30" i="12"/>
  <c r="D4" i="12" s="1"/>
  <c r="F4" i="12" s="1"/>
  <c r="I84" i="11"/>
  <c r="D7" i="11" s="1"/>
  <c r="F7" i="11" s="1"/>
  <c r="I66" i="11"/>
  <c r="D6" i="11" s="1"/>
  <c r="F6" i="11" s="1"/>
  <c r="I48" i="11"/>
  <c r="D5" i="11" s="1"/>
  <c r="F5" i="11" s="1"/>
  <c r="I30" i="11"/>
  <c r="D4" i="11" s="1"/>
  <c r="F4" i="11" s="1"/>
  <c r="I84" i="10"/>
  <c r="D7" i="10" s="1"/>
  <c r="F7" i="10" s="1"/>
  <c r="I66" i="10"/>
  <c r="D6" i="10" s="1"/>
  <c r="F6" i="10" s="1"/>
  <c r="I48" i="10"/>
  <c r="D5" i="10" s="1"/>
  <c r="F5" i="10" s="1"/>
  <c r="I30" i="10"/>
  <c r="D4" i="10" s="1"/>
  <c r="F4" i="10" s="1"/>
  <c r="I84" i="7"/>
  <c r="D7" i="7" s="1"/>
  <c r="F7" i="7" s="1"/>
  <c r="I66" i="7"/>
  <c r="D6" i="7" s="1"/>
  <c r="F6" i="7" s="1"/>
  <c r="I48" i="7"/>
  <c r="D5" i="7" s="1"/>
  <c r="F5" i="7" s="1"/>
  <c r="I30" i="7"/>
  <c r="D4" i="7" s="1"/>
  <c r="F4" i="7" s="1"/>
  <c r="I84" i="20"/>
  <c r="D7" i="20" s="1"/>
  <c r="F7" i="20" s="1"/>
  <c r="I66" i="20"/>
  <c r="D6" i="20" s="1"/>
  <c r="F6" i="20" s="1"/>
  <c r="I48" i="20"/>
  <c r="D5" i="20" s="1"/>
  <c r="F5" i="20" s="1"/>
  <c r="I30" i="20"/>
  <c r="D4" i="20" s="1"/>
  <c r="F4" i="20" s="1"/>
  <c r="I84" i="24"/>
  <c r="D7" i="24" s="1"/>
  <c r="F7" i="24" s="1"/>
  <c r="I66" i="24"/>
  <c r="D6" i="24" s="1"/>
  <c r="F6" i="24" s="1"/>
  <c r="I48" i="24"/>
  <c r="D5" i="24" s="1"/>
  <c r="F5" i="24" s="1"/>
  <c r="I30" i="24"/>
  <c r="D4" i="24" s="1"/>
  <c r="F4" i="24" s="1"/>
  <c r="I84" i="23"/>
  <c r="D7" i="23" s="1"/>
  <c r="F7" i="23" s="1"/>
  <c r="I66" i="23"/>
  <c r="D6" i="23" s="1"/>
  <c r="F6" i="23" s="1"/>
  <c r="I48" i="23"/>
  <c r="D5" i="23" s="1"/>
  <c r="F5" i="23" s="1"/>
  <c r="I30" i="23"/>
  <c r="D4" i="23" s="1"/>
  <c r="F4" i="23" s="1"/>
  <c r="I84" i="19"/>
  <c r="D7" i="19" s="1"/>
  <c r="F7" i="19" s="1"/>
  <c r="I66" i="19"/>
  <c r="D6" i="19" s="1"/>
  <c r="F6" i="19" s="1"/>
  <c r="I48" i="19"/>
  <c r="D5" i="19" s="1"/>
  <c r="F5" i="19" s="1"/>
  <c r="I30" i="19"/>
  <c r="D4" i="19" s="1"/>
  <c r="F4" i="19" s="1"/>
  <c r="I84" i="22"/>
  <c r="D7" i="22" s="1"/>
  <c r="F7" i="22" s="1"/>
  <c r="I66" i="22"/>
  <c r="D6" i="22" s="1"/>
  <c r="F6" i="22" s="1"/>
  <c r="I48" i="22"/>
  <c r="D5" i="22" s="1"/>
  <c r="F5" i="22" s="1"/>
  <c r="I30" i="22"/>
  <c r="D4" i="22" s="1"/>
  <c r="F4" i="22" s="1"/>
  <c r="I84" i="18"/>
  <c r="D7" i="18" s="1"/>
  <c r="F7" i="18" s="1"/>
  <c r="I66" i="18"/>
  <c r="D6" i="18" s="1"/>
  <c r="F6" i="18" s="1"/>
  <c r="I48" i="18"/>
  <c r="D5" i="18" s="1"/>
  <c r="F5" i="18" s="1"/>
  <c r="I30" i="18"/>
  <c r="D4" i="18" s="1"/>
  <c r="F4" i="18" s="1"/>
  <c r="I84" i="21"/>
  <c r="D7" i="21" s="1"/>
  <c r="F7" i="21" s="1"/>
  <c r="I66" i="21"/>
  <c r="D6" i="21" s="1"/>
  <c r="F6" i="21" s="1"/>
  <c r="I48" i="21"/>
  <c r="D5" i="21" s="1"/>
  <c r="F5" i="21" s="1"/>
  <c r="I30" i="21"/>
  <c r="D4" i="21" s="1"/>
  <c r="F4" i="21" s="1"/>
  <c r="I84" i="16"/>
  <c r="D7" i="16" s="1"/>
  <c r="F7" i="16" s="1"/>
  <c r="I66" i="16"/>
  <c r="D6" i="16" s="1"/>
  <c r="F6" i="16" s="1"/>
  <c r="I48" i="16"/>
  <c r="D5" i="16" s="1"/>
  <c r="F5" i="16" s="1"/>
  <c r="I30" i="16"/>
  <c r="D4" i="16" s="1"/>
  <c r="F4" i="16" s="1"/>
  <c r="I84" i="14"/>
  <c r="D7" i="14" s="1"/>
  <c r="F7" i="14" s="1"/>
  <c r="I66" i="14"/>
  <c r="D6" i="14" s="1"/>
  <c r="F6" i="14" s="1"/>
  <c r="I48" i="14"/>
  <c r="D5" i="14" s="1"/>
  <c r="F5" i="14" s="1"/>
  <c r="I30" i="14"/>
  <c r="D4" i="14" s="1"/>
  <c r="F4" i="14" s="1"/>
  <c r="I84" i="13"/>
  <c r="D7" i="13" s="1"/>
  <c r="F7" i="13" s="1"/>
  <c r="I66" i="13"/>
  <c r="D6" i="13" s="1"/>
  <c r="F6" i="13" s="1"/>
  <c r="I48" i="13"/>
  <c r="D5" i="13" s="1"/>
  <c r="F5" i="13" s="1"/>
  <c r="I30" i="13"/>
  <c r="D4" i="13" s="1"/>
  <c r="F4" i="13" s="1"/>
  <c r="I30" i="1"/>
  <c r="I48" i="1"/>
  <c r="D5" i="1" s="1"/>
  <c r="F5" i="1" s="1"/>
  <c r="I84" i="1"/>
  <c r="D7" i="1" s="1"/>
  <c r="F7" i="1" s="1"/>
  <c r="I66" i="1"/>
  <c r="D6" i="1" s="1"/>
  <c r="F6" i="1" s="1"/>
  <c r="G4" i="2" l="1"/>
  <c r="G4" i="3"/>
  <c r="G4" i="6"/>
  <c r="G4" i="5"/>
  <c r="G4" i="12"/>
  <c r="G4" i="11"/>
  <c r="G4" i="10"/>
  <c r="G4" i="7"/>
  <c r="G4" i="20"/>
  <c r="G4" i="24"/>
  <c r="G4" i="23"/>
  <c r="G4" i="19"/>
  <c r="G4" i="22"/>
  <c r="G4" i="18"/>
  <c r="G4" i="21"/>
  <c r="G4" i="16"/>
  <c r="G4" i="14"/>
  <c r="G4" i="13"/>
  <c r="D4" i="1"/>
  <c r="F4" i="1" s="1"/>
  <c r="G4" i="1" s="1"/>
</calcChain>
</file>

<file path=xl/sharedStrings.xml><?xml version="1.0" encoding="utf-8"?>
<sst xmlns="http://schemas.openxmlformats.org/spreadsheetml/2006/main" count="6004" uniqueCount="144">
  <si>
    <r>
      <rPr>
        <b/>
        <sz val="14"/>
        <rFont val="Calibri"/>
        <family val="2"/>
      </rPr>
      <t>COMMUNITY IMPACT</t>
    </r>
  </si>
  <si>
    <r>
      <rPr>
        <b/>
        <sz val="11"/>
        <rFont val="Arial"/>
        <family val="2"/>
      </rPr>
      <t>Level</t>
    </r>
  </si>
  <si>
    <r>
      <rPr>
        <b/>
        <sz val="11"/>
        <rFont val="Arial"/>
        <family val="2"/>
      </rPr>
      <t>Score</t>
    </r>
  </si>
  <si>
    <r>
      <rPr>
        <b/>
        <sz val="11"/>
        <rFont val="Arial"/>
        <family val="2"/>
      </rPr>
      <t>Max Score</t>
    </r>
  </si>
  <si>
    <r>
      <rPr>
        <b/>
        <sz val="11"/>
        <rFont val="Arial"/>
        <family val="2"/>
      </rPr>
      <t>Awarded</t>
    </r>
  </si>
  <si>
    <r>
      <rPr>
        <b/>
        <sz val="11"/>
        <rFont val="Arial"/>
        <family val="2"/>
      </rPr>
      <t>Measure</t>
    </r>
  </si>
  <si>
    <r>
      <rPr>
        <b/>
        <sz val="11"/>
        <rFont val="Arial"/>
        <family val="2"/>
      </rPr>
      <t>Weighting</t>
    </r>
  </si>
  <si>
    <r>
      <rPr>
        <b/>
        <sz val="11"/>
        <rFont val="Arial"/>
        <family val="2"/>
      </rPr>
      <t>Outcome</t>
    </r>
  </si>
  <si>
    <r>
      <rPr>
        <b/>
        <sz val="14"/>
        <rFont val="Calibri"/>
        <family val="2"/>
      </rPr>
      <t>SUSTAINABILITY</t>
    </r>
  </si>
  <si>
    <r>
      <rPr>
        <b/>
        <sz val="14"/>
        <rFont val="Arial"/>
        <family val="2"/>
      </rPr>
      <t>FINANCE</t>
    </r>
  </si>
  <si>
    <t>Ketchikan Gateway Borough Community Grants Program Scoring Matrix</t>
  </si>
  <si>
    <t>Diversification of Revenue Sources</t>
  </si>
  <si>
    <t xml:space="preserve">Organization has 0-3 Sources of revenue </t>
  </si>
  <si>
    <t>Organization has 4-7 Sources of revenue</t>
  </si>
  <si>
    <t xml:space="preserve">Organization has 8 or More Sources of revenue </t>
  </si>
  <si>
    <t xml:space="preserve">Group has sufficient unrestricted reserves 
(3-6 months) </t>
  </si>
  <si>
    <t>Group has limited unrestricted  reserves 
(0-2 months)</t>
  </si>
  <si>
    <t>Group has significant unrestricted reserves
(6+ months)</t>
  </si>
  <si>
    <t>Funding request as a % of operating budget</t>
  </si>
  <si>
    <t>General statement provided with only anecdotal evidence</t>
  </si>
  <si>
    <t>How will the project be  evaluated?</t>
  </si>
  <si>
    <t>Applicant has no measurable goals/objectives that they seek to achieve with the funding</t>
  </si>
  <si>
    <t xml:space="preserve">Applicant has some targets and success measures are identified but largely quantative and lack feedback from service users </t>
  </si>
  <si>
    <t>How is the organization/program/   project going to continue after the funding has been used</t>
  </si>
  <si>
    <t>Organization has not identified potential funding sources or strategies for continuation outside of KGB grant funding</t>
  </si>
  <si>
    <t>Organization/program/project is a one off or clear plans are in place for how the project will continue after KGB grant funding is expended</t>
  </si>
  <si>
    <t>Community Support</t>
  </si>
  <si>
    <t>Funding request does not demonstrate support from community members/organizations</t>
  </si>
  <si>
    <t>Funding request clearly demonstrates support from community members/organizations</t>
  </si>
  <si>
    <t>Funding request demonstrates anecdotal evidence of support from community members/organizations</t>
  </si>
  <si>
    <t>Collaboration</t>
  </si>
  <si>
    <t>Applicant evidences no partnership working or support from other organizations</t>
  </si>
  <si>
    <t>Project can demonstrate support from 
partners or other third sector groups or organizations</t>
  </si>
  <si>
    <t>Applicant has involved or worked in partnership
with other organizations and has demonstrated this in the application</t>
  </si>
  <si>
    <t>Weak</t>
  </si>
  <si>
    <t>Average</t>
  </si>
  <si>
    <t>Strong</t>
  </si>
  <si>
    <t>Alignment between organization's mission and the goals of the funding request</t>
  </si>
  <si>
    <t>Organization's mission and goals of funding request do not align</t>
  </si>
  <si>
    <t>Somewhat of an alightnment between the organization's mission and goals of funding request</t>
  </si>
  <si>
    <t>Clear and strong alignment between the organization's mission and the goals of the funding request</t>
  </si>
  <si>
    <t xml:space="preserve">Capacity &amp; Infrastructure </t>
  </si>
  <si>
    <t>Applicant does not include examples that demonstrate its capacity and infrastructure is adequate  to achieve funding request goals(human captial,staff expertise, advisory committee, history of success achieving goals, etc)</t>
  </si>
  <si>
    <t>Appliciant is limited in its ability to demonstrate reliability of its capacity and infrastructure to achieve funding request goals (human captial,staff expertise, advisory committee, history of success achieving goals, etc)</t>
  </si>
  <si>
    <t>Applicant includes examples that demonstrate the necessary capacity and infrastructure is in place to achieving funding request goals (human captial,staff expertise, advisory committee, history of success achieving goals, etc)</t>
  </si>
  <si>
    <t>Rationale</t>
  </si>
  <si>
    <t>Organizations that have a thorough understanding of community needs will be better situated to deliver services that will result in achieving their goals/outcomes.</t>
  </si>
  <si>
    <t>Organizations that have sufficient organizational capacity and infastrucuture in place will likely be more successful in achieving the desired outcomes/goals of the funding request.</t>
  </si>
  <si>
    <t xml:space="preserve">Collaboration among organizations will allow for greater resource sharing and a higher success rate of achieving the applicant's outcomes/goals of the funding request. </t>
  </si>
  <si>
    <t>Q1</t>
  </si>
  <si>
    <t>Q2</t>
  </si>
  <si>
    <t>Q3</t>
  </si>
  <si>
    <t>Q4</t>
  </si>
  <si>
    <t>Q5</t>
  </si>
  <si>
    <t>KGB grant funding is for the purpose of expanding the efforts of local nonprofit organizations to support the Borough's services, priorities and objectives.  Applicants demonstrating this allow the Borough to guage the effectiveness of KGB grant program meeting its desired outcomes.</t>
  </si>
  <si>
    <t>Evidence of community support demonstrates that funding will not be siloed, but rather have a wide reach through different segments of the community.</t>
  </si>
  <si>
    <t>No evidence provided</t>
  </si>
  <si>
    <t>Specific statement provided which evidences need for project eg consultations, statistics, research reports etc.</t>
  </si>
  <si>
    <t>Has the organization provided evidence of a community need?</t>
  </si>
  <si>
    <t>What are the barriers and challenges to the project?</t>
  </si>
  <si>
    <t>Applicant has identified potential barriers and challenges and has planned to deal with them</t>
  </si>
  <si>
    <t>An organization's mission that aligns with the goals of the funding request is likely to perform higher in regards to attaining the outcomes/goals of the funding request.</t>
  </si>
  <si>
    <t>Reserves</t>
  </si>
  <si>
    <t>Applicant Submission</t>
  </si>
  <si>
    <t>Community Impact</t>
  </si>
  <si>
    <t>Reporting compliance (Current/Previous Recipients)</t>
  </si>
  <si>
    <t>KGB Grants Program guidelines stipulate all applicants who have received funding in prior cycles must be current on all reporting requirements to be eligible for funding.</t>
  </si>
  <si>
    <t xml:space="preserve">Application submittal </t>
  </si>
  <si>
    <t>KGB Grants Program application states submission must be submitted elecontrically to grants@kgbak.us</t>
  </si>
  <si>
    <t>Application was not complete, nor received electronically at grants@kgbak.us</t>
  </si>
  <si>
    <r>
      <t xml:space="preserve">Application was not complete, but received electronically at kgbak.us </t>
    </r>
    <r>
      <rPr>
        <b/>
        <sz val="10"/>
        <rFont val="Times New Roman"/>
        <family val="1"/>
      </rPr>
      <t>or</t>
    </r>
    <r>
      <rPr>
        <sz val="10"/>
        <rFont val="Times New Roman"/>
        <family val="1"/>
      </rPr>
      <t xml:space="preserve"> application was complete, but not received electronically at kgbak.us</t>
    </r>
  </si>
  <si>
    <t>Application was complete and received electronically at kgbak.us</t>
  </si>
  <si>
    <t xml:space="preserve">Applicant did not attach required non-profit status verification materials with application </t>
  </si>
  <si>
    <t xml:space="preserve">Applicant attached some, but not all non-profit status verification materials with application </t>
  </si>
  <si>
    <t xml:space="preserve">Applicant attached all required non-profit status verfication materials with application </t>
  </si>
  <si>
    <t xml:space="preserve">Non-profit status supplemental documentation </t>
  </si>
  <si>
    <t xml:space="preserve">Financial status supplemental documentation </t>
  </si>
  <si>
    <t xml:space="preserve">Applicant attached all required financial status documentation with application </t>
  </si>
  <si>
    <t xml:space="preserve">Applicant attached some, but not all financial status documentation with application </t>
  </si>
  <si>
    <t xml:space="preserve">Applicant did not attach required financial status documentation with application </t>
  </si>
  <si>
    <t>The applicant is not current on all prior and current (FY23) funding cycle(s) reporting documentation</t>
  </si>
  <si>
    <t>The applicant is current on all prior and current (FY23) funding cycle(s) reporting documentation</t>
  </si>
  <si>
    <t xml:space="preserve">Verifies applicant meets KGB Grants Program eligibility criteria as a registered non-profit entity. </t>
  </si>
  <si>
    <t>Allows for the assessment of the organization's financial health.</t>
  </si>
  <si>
    <t>Allows for the understanding of how the organization raises revenues and demonstrates the organization is or is not  overly reliant on single revenue sources.</t>
  </si>
  <si>
    <t>Sufficient operating reserves demonstrate the organization's ability to stablize their finances due to an unexpected event, loss of income, unbudgeted expenses, etc.</t>
  </si>
  <si>
    <t>KGB Grants Program criteria state that an organization's funding request cannot exceed 25% of their operating budget.</t>
  </si>
  <si>
    <t>Having clear outcomes/measureable goals will allow for the organization and KGB Grants Program to evaluate if the funding awarded was used successfully and/or where improvements could be made in future funding requests.</t>
  </si>
  <si>
    <t>Anticipating barriers will aide the organization in successfully meeting the funding requests goals and objectives.</t>
  </si>
  <si>
    <t xml:space="preserve">Ensuring there are contingencies in place for the organization/program/project to continue after the use of KGB Grants Program funding will promote self sufficiency. </t>
  </si>
  <si>
    <t>Community Impact Score</t>
  </si>
  <si>
    <t>Sustainability Score</t>
  </si>
  <si>
    <t>Awarded</t>
  </si>
  <si>
    <t>Finance Score</t>
  </si>
  <si>
    <t>Applicant Submission Score</t>
  </si>
  <si>
    <r>
      <t xml:space="preserve">Applicant has at least </t>
    </r>
    <r>
      <rPr>
        <b/>
        <i/>
        <sz val="10"/>
        <rFont val="Times New Roman"/>
        <family val="1"/>
      </rPr>
      <t xml:space="preserve">three </t>
    </r>
    <r>
      <rPr>
        <sz val="10"/>
        <rFont val="Times New Roman"/>
        <family val="1"/>
      </rPr>
      <t>specific goals and objectives they seek to achieve which incorporate feedback of service users</t>
    </r>
  </si>
  <si>
    <t>Final Section Score</t>
  </si>
  <si>
    <t>Overall Score</t>
  </si>
  <si>
    <t>SCORER'S NOTES</t>
  </si>
  <si>
    <t>Committee Member Name:</t>
  </si>
  <si>
    <t>Section</t>
  </si>
  <si>
    <t>Max. Score</t>
  </si>
  <si>
    <t>Overall Weighting</t>
  </si>
  <si>
    <t>Sustainability</t>
  </si>
  <si>
    <t>Financial</t>
  </si>
  <si>
    <t>First time applicant, or did not receive funding last cycle</t>
  </si>
  <si>
    <t>Organization is aware or has potential continuation options (funders etc) but have no specific plans in place</t>
  </si>
  <si>
    <t>Name of Organization/Project/Program</t>
  </si>
  <si>
    <t xml:space="preserve">SCORING SUMMARY </t>
  </si>
  <si>
    <t>Score For Section</t>
  </si>
  <si>
    <t>Date Scored:</t>
  </si>
  <si>
    <t>Applicant has failed to evidence awareness of any potential difficulties, apart from funding, or challenges and therefore has no contingency planning</t>
  </si>
  <si>
    <t>Some barriers and challenges have been identified, however the applicant has not outlined any plans to address these</t>
  </si>
  <si>
    <t>Request exceeds 25% of the organization's operating budget</t>
  </si>
  <si>
    <t>Request is 25% of the organization's operating budget</t>
  </si>
  <si>
    <t>Request is less than 25% of of the organizations operating budget</t>
  </si>
  <si>
    <t>Cash &amp; Investments as % of annual revenue</t>
  </si>
  <si>
    <t>Organization's cash &amp; investments are 25% or less of its annual revenue</t>
  </si>
  <si>
    <t>Organization's cash &amp; investment are between 26% &amp;  50% of its annual revenue</t>
  </si>
  <si>
    <r>
      <t xml:space="preserve">Organization's cash &amp; investments are greater than 50% of its annual revenue </t>
    </r>
    <r>
      <rPr>
        <i/>
        <sz val="10"/>
        <rFont val="Times New Roman"/>
        <family val="1"/>
      </rPr>
      <t>and have provided explanation as to why</t>
    </r>
  </si>
  <si>
    <t>Funding request does not demonstrate an immediate impact or enhancement of current Borough priorities, services or objectives</t>
  </si>
  <si>
    <t xml:space="preserve">Funding request is vague and/or demonstrates an indirect impact or enhancement of current Borough priorities, services or objectives </t>
  </si>
  <si>
    <t>Funding request clearly demonstrates immediate benefit by extension or enhancement of current Borough priorities, services or objectives</t>
  </si>
  <si>
    <t xml:space="preserve">Immediate impact and enhancement to the community </t>
  </si>
  <si>
    <t>This demonstrate evidence of financial stability and sound financial planning by the organization</t>
  </si>
  <si>
    <t>Alaska Legal Services</t>
  </si>
  <si>
    <t xml:space="preserve">Catholic Community Services </t>
  </si>
  <si>
    <t>First City Players</t>
  </si>
  <si>
    <t xml:space="preserve">Ketchikan Area Arts &amp; Humanities Council </t>
  </si>
  <si>
    <t>Ketchikan Junior Shotgun League</t>
  </si>
  <si>
    <t>PATH Shelter</t>
  </si>
  <si>
    <t xml:space="preserve">Ketchikan Wellness Coalition </t>
  </si>
  <si>
    <t xml:space="preserve">Ketchikan Killer Whales </t>
  </si>
  <si>
    <t>Ketchikan Theatre Ballet</t>
  </si>
  <si>
    <t xml:space="preserve">Ketchikan Youth Court </t>
  </si>
  <si>
    <t xml:space="preserve">Rendezvous Senior Day Services </t>
  </si>
  <si>
    <t>Residential Youth Care</t>
  </si>
  <si>
    <t>Southeast Alaska Independent Living</t>
  </si>
  <si>
    <t xml:space="preserve">Special Olympics </t>
  </si>
  <si>
    <t xml:space="preserve">Women In Safe Homes </t>
  </si>
  <si>
    <t>Ketchikan Agricultural Producers Association</t>
  </si>
  <si>
    <t>Ketchikan Community Concert Band</t>
  </si>
  <si>
    <t xml:space="preserve">Ketchikan Kitten &amp; Mother Rescue </t>
  </si>
  <si>
    <t>Ketchikan Softball Club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</si>
</sst>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color rgb="FF000000"/>
      <name val="Times New Roman"/>
      <charset val="204"/>
    </font>
    <font>
      <b/>
      <sz val="18"/>
      <name val="Calibri"/>
      <family val="2"/>
    </font>
    <font>
      <b/>
      <sz val="14"/>
      <name val="Calibri"/>
      <family val="2"/>
    </font>
    <font>
      <sz val="11"/>
      <name val="Calibri"/>
      <family val="2"/>
    </font>
    <font>
      <sz val="11"/>
      <color rgb="FF000000"/>
      <name val="Calibri"/>
      <family val="2"/>
    </font>
    <font>
      <b/>
      <sz val="11"/>
      <name val="Arial"/>
      <family val="2"/>
    </font>
    <font>
      <sz val="11"/>
      <name val="Arial"/>
      <family val="2"/>
    </font>
    <font>
      <b/>
      <sz val="14"/>
      <name val="Arial"/>
      <family val="2"/>
    </font>
    <font>
      <b/>
      <u/>
      <sz val="18"/>
      <name val="Calibri"/>
      <family val="2"/>
    </font>
    <font>
      <b/>
      <sz val="14"/>
      <name val="Calibri"/>
      <family val="2"/>
    </font>
    <font>
      <sz val="11"/>
      <name val="Calibri"/>
      <family val="2"/>
    </font>
    <font>
      <b/>
      <sz val="11"/>
      <name val="Arial"/>
      <family val="2"/>
    </font>
    <font>
      <sz val="11"/>
      <name val="Arial"/>
      <family val="2"/>
    </font>
    <font>
      <b/>
      <sz val="14"/>
      <name val="Arial"/>
      <family val="2"/>
    </font>
    <font>
      <sz val="10"/>
      <color rgb="FF000000"/>
      <name val="Times New Roman"/>
      <family val="1"/>
    </font>
    <font>
      <b/>
      <sz val="11"/>
      <color rgb="FF000000"/>
      <name val="Arial"/>
      <family val="2"/>
    </font>
    <font>
      <sz val="11"/>
      <name val="Times New Roman"/>
      <family val="1"/>
    </font>
    <font>
      <sz val="10"/>
      <name val="Times New Roman"/>
      <family val="1"/>
    </font>
    <font>
      <b/>
      <sz val="10"/>
      <name val="Times New Roman"/>
      <family val="1"/>
    </font>
    <font>
      <b/>
      <i/>
      <sz val="10"/>
      <color rgb="FF000000"/>
      <name val="Times New Roman"/>
      <family val="1"/>
    </font>
    <font>
      <b/>
      <i/>
      <sz val="10"/>
      <name val="Times New Roman"/>
      <family val="1"/>
    </font>
    <font>
      <i/>
      <sz val="10"/>
      <name val="Times New Roman"/>
      <family val="1"/>
    </font>
    <font>
      <b/>
      <i/>
      <sz val="24"/>
      <name val="Times New Roman"/>
      <family val="1"/>
    </font>
    <font>
      <i/>
      <sz val="24"/>
      <name val="Times New Roman"/>
      <family val="1"/>
    </font>
    <font>
      <b/>
      <i/>
      <sz val="24"/>
      <color rgb="FF000000"/>
      <name val="Times New Roman"/>
      <family val="1"/>
    </font>
    <font>
      <sz val="24"/>
      <color rgb="FF000000"/>
      <name val="Times New Roman"/>
      <family val="1"/>
    </font>
    <font>
      <b/>
      <i/>
      <sz val="26"/>
      <color rgb="FF000000"/>
      <name val="Times New Roman"/>
      <family val="1"/>
    </font>
    <font>
      <b/>
      <sz val="10"/>
      <color rgb="FF000000"/>
      <name val="Times New Roman"/>
      <family val="1"/>
    </font>
    <font>
      <b/>
      <sz val="12"/>
      <color rgb="FF000000"/>
      <name val="Times New Roman"/>
      <family val="1"/>
    </font>
    <font>
      <b/>
      <sz val="11"/>
      <name val="Times New Roman"/>
      <family val="1"/>
    </font>
    <font>
      <sz val="11"/>
      <color rgb="FF000000"/>
      <name val="Times New Roman"/>
      <family val="1"/>
    </font>
    <font>
      <b/>
      <sz val="14"/>
      <color rgb="FF000000"/>
      <name val="Times New Roman"/>
      <family val="1"/>
    </font>
  </fonts>
  <fills count="7">
    <fill>
      <patternFill patternType="none"/>
    </fill>
    <fill>
      <patternFill patternType="gray125"/>
    </fill>
    <fill>
      <patternFill patternType="solid">
        <fgColor rgb="FFD9D9D9"/>
      </patternFill>
    </fill>
    <fill>
      <patternFill patternType="solid">
        <fgColor theme="0"/>
        <bgColor indexed="64"/>
      </patternFill>
    </fill>
    <fill>
      <patternFill patternType="solid">
        <fgColor rgb="FF00B050"/>
        <bgColor indexed="64"/>
      </patternFill>
    </fill>
    <fill>
      <patternFill patternType="solid">
        <fgColor theme="0" tint="-0.14996795556505021"/>
        <bgColor indexed="64"/>
      </patternFill>
    </fill>
    <fill>
      <patternFill patternType="solid">
        <fgColor rgb="FFFFFF00"/>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167">
    <xf numFmtId="0" fontId="0" fillId="0" borderId="0" xfId="0" applyAlignment="1">
      <alignment horizontal="left" vertical="top"/>
    </xf>
    <xf numFmtId="0" fontId="5" fillId="2" borderId="1" xfId="0" applyFont="1" applyFill="1" applyBorder="1" applyAlignment="1">
      <alignment horizontal="left" vertical="top" wrapText="1" indent="1"/>
    </xf>
    <xf numFmtId="0" fontId="0" fillId="2" borderId="1" xfId="0" applyFill="1" applyBorder="1" applyAlignment="1">
      <alignment horizontal="left" wrapText="1"/>
    </xf>
    <xf numFmtId="0" fontId="5" fillId="2" borderId="1" xfId="0" applyFont="1" applyFill="1" applyBorder="1" applyAlignment="1">
      <alignment horizontal="center" vertical="top" wrapTex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0" fillId="0" borderId="0" xfId="0" applyAlignment="1">
      <alignment horizontal="center" vertical="center"/>
    </xf>
    <xf numFmtId="0" fontId="14" fillId="0" borderId="6"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1" fontId="14" fillId="0" borderId="1" xfId="0" applyNumberFormat="1" applyFont="1" applyBorder="1" applyAlignment="1">
      <alignment horizontal="center" vertical="center" shrinkToFit="1"/>
    </xf>
    <xf numFmtId="1" fontId="14" fillId="0" borderId="6" xfId="0" applyNumberFormat="1" applyFont="1" applyBorder="1" applyAlignment="1">
      <alignment horizontal="center" vertical="center" shrinkToFit="1"/>
    </xf>
    <xf numFmtId="0" fontId="17" fillId="0" borderId="8" xfId="0" applyFont="1" applyBorder="1" applyAlignment="1">
      <alignment horizontal="center" vertical="center" wrapText="1"/>
    </xf>
    <xf numFmtId="1" fontId="14" fillId="0" borderId="8" xfId="0" applyNumberFormat="1" applyFont="1" applyBorder="1" applyAlignment="1">
      <alignment horizontal="center" vertical="center" shrinkToFit="1"/>
    </xf>
    <xf numFmtId="0" fontId="17" fillId="3" borderId="1" xfId="0" applyFont="1" applyFill="1" applyBorder="1" applyAlignment="1">
      <alignment horizontal="center" vertical="center" wrapText="1"/>
    </xf>
    <xf numFmtId="0" fontId="14" fillId="0" borderId="5" xfId="0" applyFont="1" applyBorder="1" applyAlignment="1">
      <alignment horizontal="center" vertical="center" wrapText="1"/>
    </xf>
    <xf numFmtId="0" fontId="0" fillId="2" borderId="6" xfId="0" applyFill="1" applyBorder="1" applyAlignment="1">
      <alignment horizontal="left" wrapText="1"/>
    </xf>
    <xf numFmtId="0" fontId="5" fillId="2" borderId="6" xfId="0" applyFont="1" applyFill="1" applyBorder="1" applyAlignment="1">
      <alignment horizontal="center" vertical="top" wrapText="1"/>
    </xf>
    <xf numFmtId="0" fontId="4" fillId="0" borderId="0" xfId="0" applyFont="1" applyAlignment="1">
      <alignment horizontal="left" vertical="center"/>
    </xf>
    <xf numFmtId="0" fontId="15" fillId="5"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5" fillId="5" borderId="1" xfId="0" applyFont="1" applyFill="1" applyBorder="1" applyAlignment="1">
      <alignment horizontal="center" vertical="center"/>
    </xf>
    <xf numFmtId="0" fontId="17" fillId="0" borderId="0" xfId="0" applyFont="1" applyAlignment="1">
      <alignment horizontal="center" vertical="center" wrapText="1"/>
    </xf>
    <xf numFmtId="0" fontId="19" fillId="0" borderId="1" xfId="0" applyFont="1" applyBorder="1" applyAlignment="1">
      <alignment horizontal="center" vertical="center"/>
    </xf>
    <xf numFmtId="0" fontId="11" fillId="2" borderId="1" xfId="0" applyFont="1" applyFill="1" applyBorder="1" applyAlignment="1">
      <alignment horizontal="center" vertical="center" wrapText="1"/>
    </xf>
    <xf numFmtId="0" fontId="0" fillId="0" borderId="0" xfId="0" applyAlignment="1">
      <alignment vertical="top" wrapText="1"/>
    </xf>
    <xf numFmtId="0" fontId="10" fillId="0" borderId="5" xfId="0" applyFont="1" applyBorder="1" applyAlignment="1">
      <alignment vertical="top" wrapText="1"/>
    </xf>
    <xf numFmtId="0" fontId="3" fillId="0" borderId="5" xfId="0" applyFont="1" applyBorder="1" applyAlignment="1">
      <alignment vertical="top" wrapText="1"/>
    </xf>
    <xf numFmtId="0" fontId="31" fillId="0" borderId="0" xfId="0" applyFont="1" applyAlignment="1">
      <alignment horizontal="center" vertical="center"/>
    </xf>
    <xf numFmtId="0" fontId="28" fillId="0" borderId="0" xfId="0" applyFont="1" applyAlignment="1">
      <alignment horizontal="center" vertical="center" wrapText="1"/>
    </xf>
    <xf numFmtId="0" fontId="0" fillId="0" borderId="0" xfId="0" applyAlignment="1">
      <alignment horizontal="center" vertical="center" wrapText="1"/>
    </xf>
    <xf numFmtId="0" fontId="0" fillId="2" borderId="8" xfId="0" applyFill="1" applyBorder="1" applyAlignment="1">
      <alignment horizontal="left" wrapText="1"/>
    </xf>
    <xf numFmtId="0" fontId="5" fillId="2" borderId="8" xfId="0" applyFont="1" applyFill="1" applyBorder="1" applyAlignment="1">
      <alignment horizontal="center" vertical="top" wrapText="1"/>
    </xf>
    <xf numFmtId="0" fontId="29" fillId="2" borderId="10"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top" wrapText="1"/>
      <protection locked="0"/>
    </xf>
    <xf numFmtId="1" fontId="30" fillId="3" borderId="10" xfId="0" applyNumberFormat="1" applyFont="1" applyFill="1" applyBorder="1" applyAlignment="1" applyProtection="1">
      <alignment horizontal="center" vertical="top" shrinkToFit="1"/>
      <protection locked="0"/>
    </xf>
    <xf numFmtId="0" fontId="5" fillId="2" borderId="1" xfId="0" applyFont="1" applyFill="1" applyBorder="1" applyAlignment="1" applyProtection="1">
      <alignment horizontal="left" vertical="top" wrapText="1" indent="1"/>
      <protection locked="0"/>
    </xf>
    <xf numFmtId="0" fontId="5" fillId="2" borderId="1" xfId="0" applyFont="1" applyFill="1" applyBorder="1" applyAlignment="1" applyProtection="1">
      <alignment horizontal="center" vertical="center" wrapText="1"/>
      <protection locked="0"/>
    </xf>
    <xf numFmtId="0" fontId="22" fillId="0" borderId="2" xfId="0" applyFont="1" applyBorder="1" applyAlignment="1">
      <alignment horizontal="center" vertical="center" wrapText="1"/>
    </xf>
    <xf numFmtId="164" fontId="14" fillId="0" borderId="10" xfId="0" applyNumberFormat="1" applyFont="1" applyBorder="1" applyAlignment="1">
      <alignment horizontal="center" vertical="center" wrapText="1"/>
    </xf>
    <xf numFmtId="9" fontId="30" fillId="3" borderId="10" xfId="0" applyNumberFormat="1" applyFont="1" applyFill="1" applyBorder="1" applyAlignment="1">
      <alignment horizontal="center" vertical="top" shrinkToFit="1"/>
    </xf>
    <xf numFmtId="164" fontId="19" fillId="0" borderId="10" xfId="0" applyNumberFormat="1" applyFont="1" applyBorder="1" applyAlignment="1">
      <alignment horizontal="center" vertical="center" wrapText="1"/>
    </xf>
    <xf numFmtId="0" fontId="5" fillId="2" borderId="1" xfId="0" applyFont="1" applyFill="1" applyBorder="1" applyAlignment="1" applyProtection="1">
      <alignment horizontal="center" vertical="top" wrapText="1"/>
      <protection locked="0"/>
    </xf>
    <xf numFmtId="0" fontId="5" fillId="2" borderId="8" xfId="0" applyFont="1" applyFill="1" applyBorder="1" applyAlignment="1" applyProtection="1">
      <alignment horizontal="center" vertical="top" wrapText="1"/>
      <protection locked="0"/>
    </xf>
    <xf numFmtId="0" fontId="5" fillId="2" borderId="6" xfId="0" applyFont="1" applyFill="1" applyBorder="1" applyAlignment="1" applyProtection="1">
      <alignment horizontal="left" vertical="top" wrapText="1" indent="1"/>
      <protection locked="0"/>
    </xf>
    <xf numFmtId="0" fontId="24" fillId="0" borderId="4" xfId="0" applyFont="1" applyBorder="1" applyAlignment="1">
      <alignment horizontal="center" vertical="center"/>
    </xf>
    <xf numFmtId="0" fontId="2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left" vertical="top" wrapText="1"/>
    </xf>
    <xf numFmtId="0" fontId="9" fillId="4"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7" fillId="0" borderId="20"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1" xfId="0" applyFont="1" applyBorder="1" applyAlignment="1">
      <alignment horizontal="center" vertical="center" wrapText="1"/>
    </xf>
    <xf numFmtId="0" fontId="28" fillId="0" borderId="28" xfId="0" applyFont="1" applyBorder="1" applyAlignment="1">
      <alignment horizontal="center" vertical="center" wrapText="1"/>
    </xf>
    <xf numFmtId="0" fontId="31" fillId="0" borderId="30" xfId="0" applyFont="1" applyBorder="1" applyAlignment="1">
      <alignment horizontal="center" vertical="center" wrapText="1"/>
    </xf>
    <xf numFmtId="0" fontId="0" fillId="0" borderId="28" xfId="0" applyBorder="1" applyAlignment="1">
      <alignment horizontal="center" vertical="top"/>
    </xf>
    <xf numFmtId="0" fontId="0" fillId="0" borderId="29" xfId="0" applyBorder="1" applyAlignment="1">
      <alignment horizontal="center" vertical="top"/>
    </xf>
    <xf numFmtId="0" fontId="0" fillId="0" borderId="30" xfId="0" applyBorder="1" applyAlignment="1">
      <alignment horizontal="center" vertical="top"/>
    </xf>
    <xf numFmtId="164" fontId="26" fillId="0" borderId="11" xfId="0" applyNumberFormat="1" applyFont="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27" fillId="0" borderId="22" xfId="0" applyFont="1" applyBorder="1" applyAlignment="1">
      <alignment horizontal="center" vertical="top"/>
    </xf>
    <xf numFmtId="0" fontId="27" fillId="0" borderId="0" xfId="0" applyFont="1" applyAlignment="1">
      <alignment horizontal="center" vertical="top"/>
    </xf>
    <xf numFmtId="0" fontId="27" fillId="0" borderId="23" xfId="0" applyFont="1" applyBorder="1" applyAlignment="1">
      <alignment horizontal="center" vertical="top"/>
    </xf>
    <xf numFmtId="14" fontId="0" fillId="0" borderId="20" xfId="0" applyNumberFormat="1" applyBorder="1" applyAlignment="1">
      <alignment horizontal="center" vertical="top"/>
    </xf>
    <xf numFmtId="14" fontId="0" fillId="0" borderId="26" xfId="0" applyNumberFormat="1" applyBorder="1" applyAlignment="1">
      <alignment horizontal="center" vertical="top"/>
    </xf>
    <xf numFmtId="14" fontId="0" fillId="0" borderId="21" xfId="0" applyNumberFormat="1" applyBorder="1" applyAlignment="1">
      <alignment horizontal="center" vertical="top"/>
    </xf>
    <xf numFmtId="14" fontId="0" fillId="0" borderId="22" xfId="0" applyNumberFormat="1" applyBorder="1" applyAlignment="1">
      <alignment horizontal="center" vertical="top"/>
    </xf>
    <xf numFmtId="14" fontId="0" fillId="0" borderId="0" xfId="0" applyNumberFormat="1" applyAlignment="1">
      <alignment horizontal="center" vertical="top"/>
    </xf>
    <xf numFmtId="14" fontId="0" fillId="0" borderId="23" xfId="0" applyNumberFormat="1" applyBorder="1" applyAlignment="1">
      <alignment horizontal="center" vertical="top"/>
    </xf>
    <xf numFmtId="14" fontId="0" fillId="0" borderId="24" xfId="0" applyNumberFormat="1" applyBorder="1" applyAlignment="1">
      <alignment horizontal="center" vertical="top"/>
    </xf>
    <xf numFmtId="14" fontId="0" fillId="0" borderId="27" xfId="0" applyNumberFormat="1" applyBorder="1" applyAlignment="1">
      <alignment horizontal="center" vertical="top"/>
    </xf>
    <xf numFmtId="14" fontId="0" fillId="0" borderId="25" xfId="0" applyNumberFormat="1" applyBorder="1" applyAlignment="1">
      <alignment horizontal="center" vertical="top"/>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0" fontId="0" fillId="0" borderId="15" xfId="0" applyBorder="1" applyAlignment="1">
      <alignment horizontal="center" vertical="top"/>
    </xf>
    <xf numFmtId="0" fontId="0" fillId="0" borderId="9" xfId="0" applyBorder="1" applyAlignment="1">
      <alignment horizontal="center" vertical="top"/>
    </xf>
    <xf numFmtId="0" fontId="0" fillId="0" borderId="16" xfId="0" applyBorder="1" applyAlignment="1">
      <alignment horizontal="center" vertical="top"/>
    </xf>
    <xf numFmtId="0" fontId="0" fillId="0" borderId="14" xfId="0" applyBorder="1" applyAlignment="1">
      <alignment horizontal="center" vertical="top"/>
    </xf>
    <xf numFmtId="0" fontId="0" fillId="0" borderId="0" xfId="0"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0" fillId="0" borderId="5" xfId="0" applyBorder="1" applyAlignment="1">
      <alignment horizontal="center" vertical="top"/>
    </xf>
    <xf numFmtId="0" fontId="0" fillId="0" borderId="19" xfId="0" applyBorder="1" applyAlignment="1">
      <alignment horizontal="center" vertical="top"/>
    </xf>
    <xf numFmtId="0" fontId="17" fillId="0" borderId="1" xfId="0" applyFont="1" applyBorder="1" applyAlignment="1">
      <alignment horizontal="center" vertical="center" wrapText="1"/>
    </xf>
    <xf numFmtId="1" fontId="14" fillId="0" borderId="1" xfId="0" applyNumberFormat="1" applyFont="1" applyBorder="1" applyAlignment="1">
      <alignment horizontal="center" vertical="center" shrinkToFit="1"/>
    </xf>
    <xf numFmtId="1" fontId="25" fillId="6" borderId="1" xfId="0" applyNumberFormat="1" applyFont="1" applyFill="1" applyBorder="1" applyAlignment="1">
      <alignment horizontal="center" vertical="center" shrinkToFit="1"/>
    </xf>
    <xf numFmtId="0" fontId="25" fillId="6" borderId="1" xfId="0" applyFont="1" applyFill="1" applyBorder="1" applyAlignment="1">
      <alignment horizontal="left" vertical="center"/>
    </xf>
    <xf numFmtId="9" fontId="14" fillId="0" borderId="1" xfId="0" applyNumberFormat="1" applyFont="1" applyBorder="1" applyAlignment="1">
      <alignment horizontal="center" vertical="center" shrinkToFit="1"/>
    </xf>
    <xf numFmtId="0" fontId="14" fillId="0" borderId="1" xfId="0" applyFont="1" applyBorder="1" applyAlignment="1">
      <alignment horizontal="left" vertical="center"/>
    </xf>
    <xf numFmtId="0" fontId="23"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2" xfId="0" applyFont="1"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5" borderId="2" xfId="0" applyFill="1" applyBorder="1" applyAlignment="1">
      <alignment horizontal="center" vertical="top"/>
    </xf>
    <xf numFmtId="0" fontId="0" fillId="5" borderId="3" xfId="0" applyFill="1" applyBorder="1" applyAlignment="1">
      <alignment horizontal="center" vertical="top"/>
    </xf>
    <xf numFmtId="0" fontId="0" fillId="5" borderId="4" xfId="0" applyFill="1" applyBorder="1" applyAlignment="1">
      <alignment horizontal="center" vertical="top"/>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27" fillId="5" borderId="2" xfId="0" applyFont="1" applyFill="1" applyBorder="1" applyAlignment="1">
      <alignment horizontal="center" vertical="center"/>
    </xf>
    <xf numFmtId="0" fontId="27" fillId="5" borderId="3" xfId="0" applyFont="1" applyFill="1" applyBorder="1" applyAlignment="1">
      <alignment horizontal="center" vertical="center"/>
    </xf>
    <xf numFmtId="0" fontId="27" fillId="5" borderId="4" xfId="0" applyFont="1" applyFill="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1" fontId="14" fillId="0" borderId="6" xfId="0" applyNumberFormat="1" applyFont="1" applyBorder="1" applyAlignment="1">
      <alignment horizontal="center" vertical="center" shrinkToFit="1"/>
    </xf>
    <xf numFmtId="1" fontId="14" fillId="0" borderId="7" xfId="0" applyNumberFormat="1" applyFont="1" applyBorder="1" applyAlignment="1">
      <alignment horizontal="center" vertical="center" shrinkToFit="1"/>
    </xf>
    <xf numFmtId="0" fontId="25" fillId="6" borderId="6" xfId="0" applyFont="1" applyFill="1" applyBorder="1" applyAlignment="1">
      <alignment horizontal="center" vertical="center" wrapText="1"/>
    </xf>
    <xf numFmtId="0" fontId="25" fillId="6" borderId="7" xfId="0" applyFont="1" applyFill="1" applyBorder="1" applyAlignment="1">
      <alignment horizontal="center" vertical="center" wrapText="1"/>
    </xf>
    <xf numFmtId="9" fontId="14" fillId="0" borderId="6" xfId="0" applyNumberFormat="1" applyFont="1" applyBorder="1" applyAlignment="1">
      <alignment horizontal="center" vertical="center" shrinkToFit="1"/>
    </xf>
    <xf numFmtId="9" fontId="14" fillId="0" borderId="7" xfId="0" applyNumberFormat="1" applyFont="1" applyBorder="1" applyAlignment="1">
      <alignment horizontal="center" vertical="center" shrinkToFit="1"/>
    </xf>
    <xf numFmtId="0" fontId="23"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0" fillId="0" borderId="7" xfId="0"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Border="1" applyAlignment="1">
      <alignment horizontal="left" vertical="center"/>
    </xf>
    <xf numFmtId="0" fontId="25" fillId="6" borderId="8"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21" fillId="0" borderId="8" xfId="0" applyFont="1" applyBorder="1" applyAlignment="1">
      <alignment horizontal="center" vertical="center" wrapText="1"/>
    </xf>
    <xf numFmtId="0" fontId="0" fillId="0" borderId="8" xfId="0" applyBorder="1" applyAlignment="1">
      <alignment horizontal="center" vertical="center" wrapText="1"/>
    </xf>
    <xf numFmtId="0" fontId="17" fillId="0" borderId="6" xfId="0" applyFont="1" applyBorder="1" applyAlignment="1">
      <alignment horizontal="left" vertical="center" wrapText="1" indent="1"/>
    </xf>
    <xf numFmtId="0" fontId="17" fillId="0" borderId="7" xfId="0" applyFont="1" applyBorder="1" applyAlignment="1">
      <alignment horizontal="left" vertical="center" wrapText="1" indent="1"/>
    </xf>
    <xf numFmtId="0" fontId="17" fillId="0" borderId="8" xfId="0" applyFont="1" applyBorder="1" applyAlignment="1">
      <alignment horizontal="left" vertical="center" wrapText="1" indent="1"/>
    </xf>
    <xf numFmtId="0" fontId="17" fillId="0" borderId="8" xfId="0" applyFont="1" applyBorder="1" applyAlignment="1">
      <alignment horizontal="center" vertical="center" wrapText="1"/>
    </xf>
    <xf numFmtId="1" fontId="14" fillId="0" borderId="8" xfId="0" applyNumberFormat="1" applyFont="1" applyBorder="1" applyAlignment="1">
      <alignment horizontal="center" vertical="center" shrinkToFit="1"/>
    </xf>
    <xf numFmtId="9" fontId="14" fillId="0" borderId="8" xfId="0" applyNumberFormat="1" applyFont="1" applyBorder="1" applyAlignment="1">
      <alignment horizontal="center" vertical="center" shrinkToFi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27" fillId="3" borderId="2"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4" xfId="0" applyFont="1" applyFill="1" applyBorder="1" applyAlignment="1">
      <alignment horizontal="center"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9" fontId="14" fillId="0" borderId="6" xfId="0" applyNumberFormat="1" applyFont="1" applyBorder="1" applyAlignment="1">
      <alignment horizontal="center"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3" fillId="4" borderId="15" xfId="0" applyFont="1" applyFill="1" applyBorder="1" applyAlignment="1">
      <alignment horizontal="left" vertical="top" wrapText="1"/>
    </xf>
    <xf numFmtId="0" fontId="7" fillId="4" borderId="9" xfId="0" applyFont="1" applyFill="1" applyBorder="1" applyAlignment="1">
      <alignment horizontal="left" vertical="top" wrapText="1"/>
    </xf>
    <xf numFmtId="0" fontId="0" fillId="4" borderId="9" xfId="0" applyFill="1" applyBorder="1" applyAlignment="1">
      <alignment horizontal="left" vertical="top" wrapText="1"/>
    </xf>
    <xf numFmtId="0" fontId="0" fillId="4" borderId="16" xfId="0" applyFill="1" applyBorder="1" applyAlignment="1">
      <alignment horizontal="left" vertical="top" wrapText="1"/>
    </xf>
    <xf numFmtId="0" fontId="27" fillId="3" borderId="15" xfId="0" applyFont="1" applyFill="1" applyBorder="1" applyAlignment="1">
      <alignment horizontal="center" vertical="center"/>
    </xf>
    <xf numFmtId="0" fontId="27" fillId="3" borderId="9" xfId="0" applyFont="1" applyFill="1" applyBorder="1" applyAlignment="1">
      <alignment horizontal="center" vertical="center"/>
    </xf>
    <xf numFmtId="0" fontId="27" fillId="3" borderId="16" xfId="0" applyFont="1" applyFill="1" applyBorder="1" applyAlignment="1">
      <alignment horizontal="center" vertical="center"/>
    </xf>
    <xf numFmtId="0" fontId="17" fillId="0" borderId="2" xfId="0" applyFont="1" applyBorder="1" applyAlignment="1">
      <alignment horizontal="right" vertical="center"/>
    </xf>
    <xf numFmtId="0" fontId="17" fillId="0" borderId="3" xfId="0" applyFont="1" applyBorder="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C807-17A8-433F-8F1A-32328092E009}">
  <sheetPr>
    <pageSetUpPr fitToPage="1"/>
  </sheetPr>
  <dimension ref="A1:P84"/>
  <sheetViews>
    <sheetView tabSelected="1" zoomScaleNormal="100" workbookViewId="0">
      <selection activeCell="F54" sqref="F5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8</v>
      </c>
      <c r="E4" s="41">
        <v>0.4</v>
      </c>
      <c r="F4" s="42">
        <f>SUM(D4*E4)</f>
        <v>3.2</v>
      </c>
      <c r="G4" s="61">
        <f>SUM(F4+F5+F6+F7)</f>
        <v>7.95</v>
      </c>
      <c r="H4" s="26"/>
      <c r="I4" s="64" t="s">
        <v>125</v>
      </c>
      <c r="J4" s="65"/>
      <c r="L4" s="70" t="s">
        <v>110</v>
      </c>
      <c r="M4" s="71"/>
      <c r="N4" s="72"/>
    </row>
    <row r="5" spans="1:14" ht="16.5" customHeight="1" thickBot="1" x14ac:dyDescent="0.25">
      <c r="A5" s="50"/>
      <c r="B5" s="35" t="s">
        <v>103</v>
      </c>
      <c r="C5" s="36">
        <v>10</v>
      </c>
      <c r="D5" s="40">
        <f>SUM(I48)</f>
        <v>10</v>
      </c>
      <c r="E5" s="41">
        <v>0.25</v>
      </c>
      <c r="F5" s="42">
        <f>SUM(D5*E5)</f>
        <v>2.5</v>
      </c>
      <c r="G5" s="62"/>
      <c r="H5" s="26"/>
      <c r="I5" s="66"/>
      <c r="J5" s="67"/>
      <c r="L5" s="73"/>
      <c r="M5" s="74"/>
      <c r="N5" s="75"/>
    </row>
    <row r="6" spans="1:14" ht="16.5" customHeight="1" thickBot="1" x14ac:dyDescent="0.25">
      <c r="A6" s="50"/>
      <c r="B6" s="35" t="s">
        <v>104</v>
      </c>
      <c r="C6" s="36">
        <v>10</v>
      </c>
      <c r="D6" s="40">
        <f>SUM(I66)</f>
        <v>5</v>
      </c>
      <c r="E6" s="41">
        <v>0.25</v>
      </c>
      <c r="F6" s="42">
        <f>SUM(D6*E6)</f>
        <v>1.25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5</v>
      </c>
      <c r="G11" s="9" t="s">
        <v>120</v>
      </c>
      <c r="H11" s="98">
        <v>0.2</v>
      </c>
      <c r="I11" s="100">
        <f>SUM(F11*H11)</f>
        <v>1</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5</v>
      </c>
      <c r="G15" s="9" t="s">
        <v>27</v>
      </c>
      <c r="H15" s="98">
        <v>0.2</v>
      </c>
      <c r="I15" s="100">
        <f>SUM(F15*H15)</f>
        <v>1</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10</v>
      </c>
      <c r="G19" s="9" t="s">
        <v>31</v>
      </c>
      <c r="H19" s="98">
        <v>0.2</v>
      </c>
      <c r="I19" s="100">
        <f>SUM(F19*H19)</f>
        <v>2</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8</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10</v>
      </c>
      <c r="G33" s="9" t="s">
        <v>24</v>
      </c>
      <c r="H33" s="121">
        <v>0.25</v>
      </c>
      <c r="I33" s="123">
        <f>SUM(F33*H33)</f>
        <v>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10</v>
      </c>
      <c r="G41" s="9" t="s">
        <v>111</v>
      </c>
      <c r="H41" s="121">
        <v>0.25</v>
      </c>
      <c r="I41" s="123">
        <f>SUM(F41*H41)</f>
        <v>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10</v>
      </c>
      <c r="G45" s="9" t="s">
        <v>21</v>
      </c>
      <c r="H45" s="121">
        <v>0.25</v>
      </c>
      <c r="I45" s="123">
        <f>SUM(F45*H45)</f>
        <v>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10</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5</v>
      </c>
      <c r="G59" s="9" t="s">
        <v>16</v>
      </c>
      <c r="H59" s="121">
        <v>0.25</v>
      </c>
      <c r="I59" s="123">
        <f>SUM(F59*H59)</f>
        <v>1.25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5</v>
      </c>
      <c r="G63" s="9" t="s">
        <v>12</v>
      </c>
      <c r="H63" s="121">
        <v>0.25</v>
      </c>
      <c r="I63" s="123">
        <f>SUM(F63*H63)</f>
        <v>1.25</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8B35-BE4B-46CC-ABB8-9F603ADDC4B3}">
  <sheetPr>
    <pageSetUpPr fitToPage="1"/>
  </sheetPr>
  <dimension ref="A1:P84"/>
  <sheetViews>
    <sheetView zoomScaleNormal="100" workbookViewId="0">
      <selection activeCell="A84" sqref="A84:H8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9</v>
      </c>
      <c r="E4" s="41">
        <v>0.4</v>
      </c>
      <c r="F4" s="42">
        <f>SUM(D4*E4)</f>
        <v>3.6</v>
      </c>
      <c r="G4" s="61">
        <f>SUM(F4+F5+F6+F7)</f>
        <v>7.4124999999999996</v>
      </c>
      <c r="H4" s="26"/>
      <c r="I4" s="64" t="s">
        <v>130</v>
      </c>
      <c r="J4" s="65"/>
      <c r="L4" s="70" t="s">
        <v>110</v>
      </c>
      <c r="M4" s="71"/>
      <c r="N4" s="72"/>
    </row>
    <row r="5" spans="1:14" ht="16.5" customHeight="1" thickBot="1" x14ac:dyDescent="0.25">
      <c r="A5" s="50"/>
      <c r="B5" s="35" t="s">
        <v>103</v>
      </c>
      <c r="C5" s="36">
        <v>10</v>
      </c>
      <c r="D5" s="40">
        <f>SUM(I48)</f>
        <v>7.5</v>
      </c>
      <c r="E5" s="41">
        <v>0.25</v>
      </c>
      <c r="F5" s="42">
        <f>SUM(D5*E5)</f>
        <v>1.875</v>
      </c>
      <c r="G5" s="62"/>
      <c r="H5" s="26"/>
      <c r="I5" s="66"/>
      <c r="J5" s="67"/>
      <c r="L5" s="73"/>
      <c r="M5" s="74"/>
      <c r="N5" s="75"/>
    </row>
    <row r="6" spans="1:14" ht="16.5" customHeight="1" thickBot="1" x14ac:dyDescent="0.25">
      <c r="A6" s="50"/>
      <c r="B6" s="35" t="s">
        <v>104</v>
      </c>
      <c r="C6" s="36">
        <v>10</v>
      </c>
      <c r="D6" s="40">
        <f>SUM(I66)</f>
        <v>3.75</v>
      </c>
      <c r="E6" s="41">
        <v>0.25</v>
      </c>
      <c r="F6" s="42">
        <f>SUM(D6*E6)</f>
        <v>0.9375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5</v>
      </c>
      <c r="G11" s="9" t="s">
        <v>120</v>
      </c>
      <c r="H11" s="98">
        <v>0.2</v>
      </c>
      <c r="I11" s="100">
        <f>SUM(F11*H11)</f>
        <v>1</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10</v>
      </c>
      <c r="G15" s="9" t="s">
        <v>27</v>
      </c>
      <c r="H15" s="98">
        <v>0.2</v>
      </c>
      <c r="I15" s="100">
        <f>SUM(F15*H15)</f>
        <v>2</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10</v>
      </c>
      <c r="G19" s="9" t="s">
        <v>31</v>
      </c>
      <c r="H19" s="98">
        <v>0.2</v>
      </c>
      <c r="I19" s="100">
        <f>SUM(F19*H19)</f>
        <v>2</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9</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5</v>
      </c>
      <c r="G33" s="9" t="s">
        <v>24</v>
      </c>
      <c r="H33" s="121">
        <v>0.25</v>
      </c>
      <c r="I33" s="123">
        <f>SUM(F33*H33)</f>
        <v>1.25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5</v>
      </c>
      <c r="G41" s="9" t="s">
        <v>111</v>
      </c>
      <c r="H41" s="121">
        <v>0.25</v>
      </c>
      <c r="I41" s="123">
        <f>SUM(F41*H41)</f>
        <v>1.25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10</v>
      </c>
      <c r="G45" s="9" t="s">
        <v>21</v>
      </c>
      <c r="H45" s="121">
        <v>0.25</v>
      </c>
      <c r="I45" s="123">
        <f>SUM(F45*H45)</f>
        <v>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7.5</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5</v>
      </c>
      <c r="G59" s="9" t="s">
        <v>16</v>
      </c>
      <c r="H59" s="121">
        <v>0.25</v>
      </c>
      <c r="I59" s="123">
        <f>SUM(F59*H59)</f>
        <v>1.25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0</v>
      </c>
      <c r="G63" s="9" t="s">
        <v>12</v>
      </c>
      <c r="H63" s="121">
        <v>0.25</v>
      </c>
      <c r="I63" s="123">
        <f>SUM(F63*H63)</f>
        <v>0</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3.75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9B389-2F93-4DED-B773-CB2A6BC2666C}">
  <sheetPr>
    <pageSetUpPr fitToPage="1"/>
  </sheetPr>
  <dimension ref="A1:P84"/>
  <sheetViews>
    <sheetView zoomScaleNormal="100" workbookViewId="0">
      <selection activeCell="A84" sqref="A84:H8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9</v>
      </c>
      <c r="E4" s="41">
        <v>0.4</v>
      </c>
      <c r="F4" s="42">
        <f>SUM(D4*E4)</f>
        <v>3.6</v>
      </c>
      <c r="G4" s="61">
        <f>SUM(F4+F5+F6+F7)</f>
        <v>8.35</v>
      </c>
      <c r="H4" s="26"/>
      <c r="I4" s="64" t="s">
        <v>131</v>
      </c>
      <c r="J4" s="65"/>
      <c r="L4" s="70" t="s">
        <v>110</v>
      </c>
      <c r="M4" s="71"/>
      <c r="N4" s="72"/>
    </row>
    <row r="5" spans="1:14" ht="16.5" customHeight="1" thickBot="1" x14ac:dyDescent="0.25">
      <c r="A5" s="50"/>
      <c r="B5" s="35" t="s">
        <v>103</v>
      </c>
      <c r="C5" s="36">
        <v>10</v>
      </c>
      <c r="D5" s="40">
        <f>SUM(I48)</f>
        <v>8.75</v>
      </c>
      <c r="E5" s="41">
        <v>0.25</v>
      </c>
      <c r="F5" s="42">
        <f>SUM(D5*E5)</f>
        <v>2.1875</v>
      </c>
      <c r="G5" s="62"/>
      <c r="H5" s="26"/>
      <c r="I5" s="66"/>
      <c r="J5" s="67"/>
      <c r="L5" s="73"/>
      <c r="M5" s="74"/>
      <c r="N5" s="75"/>
    </row>
    <row r="6" spans="1:14" ht="16.5" customHeight="1" thickBot="1" x14ac:dyDescent="0.25">
      <c r="A6" s="50"/>
      <c r="B6" s="35" t="s">
        <v>104</v>
      </c>
      <c r="C6" s="36">
        <v>10</v>
      </c>
      <c r="D6" s="40">
        <f>SUM(I66)</f>
        <v>6.25</v>
      </c>
      <c r="E6" s="41">
        <v>0.25</v>
      </c>
      <c r="F6" s="42">
        <f>SUM(D6*E6)</f>
        <v>1.5625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5</v>
      </c>
      <c r="G11" s="9" t="s">
        <v>120</v>
      </c>
      <c r="H11" s="98">
        <v>0.2</v>
      </c>
      <c r="I11" s="100">
        <f>SUM(F11*H11)</f>
        <v>1</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10</v>
      </c>
      <c r="G15" s="9" t="s">
        <v>27</v>
      </c>
      <c r="H15" s="98">
        <v>0.2</v>
      </c>
      <c r="I15" s="100">
        <f>SUM(F15*H15)</f>
        <v>2</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10</v>
      </c>
      <c r="G19" s="9" t="s">
        <v>31</v>
      </c>
      <c r="H19" s="98">
        <v>0.2</v>
      </c>
      <c r="I19" s="100">
        <f>SUM(F19*H19)</f>
        <v>2</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9</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10</v>
      </c>
      <c r="G33" s="9" t="s">
        <v>24</v>
      </c>
      <c r="H33" s="121">
        <v>0.25</v>
      </c>
      <c r="I33" s="123">
        <f>SUM(F33*H33)</f>
        <v>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5</v>
      </c>
      <c r="G41" s="9" t="s">
        <v>111</v>
      </c>
      <c r="H41" s="121">
        <v>0.25</v>
      </c>
      <c r="I41" s="123">
        <f>SUM(F41*H41)</f>
        <v>1.25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10</v>
      </c>
      <c r="G45" s="9" t="s">
        <v>21</v>
      </c>
      <c r="H45" s="121">
        <v>0.25</v>
      </c>
      <c r="I45" s="123">
        <f>SUM(F45*H45)</f>
        <v>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8.75</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5</v>
      </c>
      <c r="G59" s="9" t="s">
        <v>16</v>
      </c>
      <c r="H59" s="121">
        <v>0.25</v>
      </c>
      <c r="I59" s="123">
        <f>SUM(F59*H59)</f>
        <v>1.25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10</v>
      </c>
      <c r="G63" s="9" t="s">
        <v>12</v>
      </c>
      <c r="H63" s="121">
        <v>0.25</v>
      </c>
      <c r="I63" s="123">
        <f>SUM(F63*H63)</f>
        <v>2.5</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6.25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19ABB-8E90-471B-8C32-2583D69F4D74}">
  <sheetPr>
    <pageSetUpPr fitToPage="1"/>
  </sheetPr>
  <dimension ref="A1:P84"/>
  <sheetViews>
    <sheetView zoomScaleNormal="100" workbookViewId="0">
      <selection activeCell="A84" sqref="A84:H8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9</v>
      </c>
      <c r="E4" s="41">
        <v>0.4</v>
      </c>
      <c r="F4" s="42">
        <f>SUM(D4*E4)</f>
        <v>3.6</v>
      </c>
      <c r="G4" s="61">
        <f>SUM(F4+F5+F6+F7)</f>
        <v>7.7249999999999996</v>
      </c>
      <c r="H4" s="26"/>
      <c r="I4" s="64" t="s">
        <v>132</v>
      </c>
      <c r="J4" s="65"/>
      <c r="L4" s="70" t="s">
        <v>110</v>
      </c>
      <c r="M4" s="71"/>
      <c r="N4" s="72"/>
    </row>
    <row r="5" spans="1:14" ht="16.5" customHeight="1" thickBot="1" x14ac:dyDescent="0.25">
      <c r="A5" s="50"/>
      <c r="B5" s="35" t="s">
        <v>103</v>
      </c>
      <c r="C5" s="36">
        <v>10</v>
      </c>
      <c r="D5" s="40">
        <f>SUM(I48)</f>
        <v>7.5</v>
      </c>
      <c r="E5" s="41">
        <v>0.25</v>
      </c>
      <c r="F5" s="42">
        <f>SUM(D5*E5)</f>
        <v>1.875</v>
      </c>
      <c r="G5" s="62"/>
      <c r="H5" s="26"/>
      <c r="I5" s="66"/>
      <c r="J5" s="67"/>
      <c r="L5" s="73"/>
      <c r="M5" s="74"/>
      <c r="N5" s="75"/>
    </row>
    <row r="6" spans="1:14" ht="16.5" customHeight="1" thickBot="1" x14ac:dyDescent="0.25">
      <c r="A6" s="50"/>
      <c r="B6" s="35" t="s">
        <v>104</v>
      </c>
      <c r="C6" s="36">
        <v>10</v>
      </c>
      <c r="D6" s="40">
        <f>SUM(I66)</f>
        <v>5</v>
      </c>
      <c r="E6" s="41">
        <v>0.25</v>
      </c>
      <c r="F6" s="42">
        <f>SUM(D6*E6)</f>
        <v>1.25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10</v>
      </c>
      <c r="G11" s="9" t="s">
        <v>120</v>
      </c>
      <c r="H11" s="98">
        <v>0.2</v>
      </c>
      <c r="I11" s="100">
        <f>SUM(F11*H11)</f>
        <v>2</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10</v>
      </c>
      <c r="G15" s="9" t="s">
        <v>27</v>
      </c>
      <c r="H15" s="98">
        <v>0.2</v>
      </c>
      <c r="I15" s="100">
        <f>SUM(F15*H15)</f>
        <v>2</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5</v>
      </c>
      <c r="G19" s="9" t="s">
        <v>31</v>
      </c>
      <c r="H19" s="98">
        <v>0.2</v>
      </c>
      <c r="I19" s="100">
        <f>SUM(F19*H19)</f>
        <v>1</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9</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5</v>
      </c>
      <c r="G33" s="9" t="s">
        <v>24</v>
      </c>
      <c r="H33" s="121">
        <v>0.25</v>
      </c>
      <c r="I33" s="123">
        <f>SUM(F33*H33)</f>
        <v>1.25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5</v>
      </c>
      <c r="G41" s="9" t="s">
        <v>111</v>
      </c>
      <c r="H41" s="121">
        <v>0.25</v>
      </c>
      <c r="I41" s="123">
        <f>SUM(F41*H41)</f>
        <v>1.25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10</v>
      </c>
      <c r="G45" s="9" t="s">
        <v>21</v>
      </c>
      <c r="H45" s="121">
        <v>0.25</v>
      </c>
      <c r="I45" s="123">
        <f>SUM(F45*H45)</f>
        <v>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7.5</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5</v>
      </c>
      <c r="G59" s="9" t="s">
        <v>16</v>
      </c>
      <c r="H59" s="121">
        <v>0.25</v>
      </c>
      <c r="I59" s="123">
        <f>SUM(F59*H59)</f>
        <v>1.25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5</v>
      </c>
      <c r="G63" s="9" t="s">
        <v>12</v>
      </c>
      <c r="H63" s="121">
        <v>0.25</v>
      </c>
      <c r="I63" s="123">
        <f>SUM(F63*H63)</f>
        <v>1.25</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D30EB-B9F6-43B1-A2BA-D61B7BDEE9F2}">
  <sheetPr>
    <pageSetUpPr fitToPage="1"/>
  </sheetPr>
  <dimension ref="A1:P84"/>
  <sheetViews>
    <sheetView zoomScaleNormal="100" workbookViewId="0">
      <selection activeCell="A84" sqref="A84:H8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9</v>
      </c>
      <c r="E4" s="41">
        <v>0.4</v>
      </c>
      <c r="F4" s="42">
        <f>SUM(D4*E4)</f>
        <v>3.6</v>
      </c>
      <c r="G4" s="61">
        <f>SUM(F4+F5+F6+F7)</f>
        <v>7.7249999999999996</v>
      </c>
      <c r="H4" s="26"/>
      <c r="I4" s="64" t="s">
        <v>133</v>
      </c>
      <c r="J4" s="65"/>
      <c r="L4" s="70" t="s">
        <v>110</v>
      </c>
      <c r="M4" s="71"/>
      <c r="N4" s="72"/>
    </row>
    <row r="5" spans="1:14" ht="16.5" customHeight="1" thickBot="1" x14ac:dyDescent="0.25">
      <c r="A5" s="50"/>
      <c r="B5" s="35" t="s">
        <v>103</v>
      </c>
      <c r="C5" s="36">
        <v>10</v>
      </c>
      <c r="D5" s="40">
        <f>SUM(I48)</f>
        <v>7.5</v>
      </c>
      <c r="E5" s="41">
        <v>0.25</v>
      </c>
      <c r="F5" s="42">
        <f>SUM(D5*E5)</f>
        <v>1.875</v>
      </c>
      <c r="G5" s="62"/>
      <c r="H5" s="26"/>
      <c r="I5" s="66"/>
      <c r="J5" s="67"/>
      <c r="L5" s="73"/>
      <c r="M5" s="74"/>
      <c r="N5" s="75"/>
    </row>
    <row r="6" spans="1:14" ht="16.5" customHeight="1" thickBot="1" x14ac:dyDescent="0.25">
      <c r="A6" s="50"/>
      <c r="B6" s="35" t="s">
        <v>104</v>
      </c>
      <c r="C6" s="36">
        <v>10</v>
      </c>
      <c r="D6" s="40">
        <f>SUM(I66)</f>
        <v>5</v>
      </c>
      <c r="E6" s="41">
        <v>0.25</v>
      </c>
      <c r="F6" s="42">
        <f>SUM(D6*E6)</f>
        <v>1.25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10</v>
      </c>
      <c r="G11" s="9" t="s">
        <v>120</v>
      </c>
      <c r="H11" s="98">
        <v>0.2</v>
      </c>
      <c r="I11" s="100">
        <f>SUM(F11*H11)</f>
        <v>2</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10</v>
      </c>
      <c r="G15" s="9" t="s">
        <v>27</v>
      </c>
      <c r="H15" s="98">
        <v>0.2</v>
      </c>
      <c r="I15" s="100">
        <f>SUM(F15*H15)</f>
        <v>2</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5</v>
      </c>
      <c r="G19" s="9" t="s">
        <v>31</v>
      </c>
      <c r="H19" s="98">
        <v>0.2</v>
      </c>
      <c r="I19" s="100">
        <f>SUM(F19*H19)</f>
        <v>1</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9</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5</v>
      </c>
      <c r="G33" s="9" t="s">
        <v>24</v>
      </c>
      <c r="H33" s="121">
        <v>0.25</v>
      </c>
      <c r="I33" s="123">
        <f>SUM(F33*H33)</f>
        <v>1.25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5</v>
      </c>
      <c r="G41" s="9" t="s">
        <v>111</v>
      </c>
      <c r="H41" s="121">
        <v>0.25</v>
      </c>
      <c r="I41" s="123">
        <f>SUM(F41*H41)</f>
        <v>1.25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10</v>
      </c>
      <c r="G45" s="9" t="s">
        <v>21</v>
      </c>
      <c r="H45" s="121">
        <v>0.25</v>
      </c>
      <c r="I45" s="123">
        <f>SUM(F45*H45)</f>
        <v>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7.5</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5</v>
      </c>
      <c r="G59" s="9" t="s">
        <v>16</v>
      </c>
      <c r="H59" s="121">
        <v>0.25</v>
      </c>
      <c r="I59" s="123">
        <f>SUM(F59*H59)</f>
        <v>1.25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5</v>
      </c>
      <c r="G63" s="9" t="s">
        <v>12</v>
      </c>
      <c r="H63" s="121">
        <v>0.25</v>
      </c>
      <c r="I63" s="123">
        <f>SUM(F63*H63)</f>
        <v>1.25</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A13B1-C108-4183-953C-EC9AF9BF3655}">
  <sheetPr>
    <pageSetUpPr fitToPage="1"/>
  </sheetPr>
  <dimension ref="A1:P84"/>
  <sheetViews>
    <sheetView zoomScaleNormal="100" workbookViewId="0">
      <selection activeCell="A84" sqref="A84:H8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10</v>
      </c>
      <c r="E4" s="41">
        <v>0.4</v>
      </c>
      <c r="F4" s="42">
        <f>SUM(D4*E4)</f>
        <v>4</v>
      </c>
      <c r="G4" s="61">
        <f>SUM(F4+F5+F6+F7)</f>
        <v>9.0625</v>
      </c>
      <c r="H4" s="26"/>
      <c r="I4" s="64" t="s">
        <v>134</v>
      </c>
      <c r="J4" s="65"/>
      <c r="L4" s="70" t="s">
        <v>110</v>
      </c>
      <c r="M4" s="71"/>
      <c r="N4" s="72"/>
    </row>
    <row r="5" spans="1:14" ht="16.5" customHeight="1" thickBot="1" x14ac:dyDescent="0.25">
      <c r="A5" s="50"/>
      <c r="B5" s="35" t="s">
        <v>103</v>
      </c>
      <c r="C5" s="36">
        <v>10</v>
      </c>
      <c r="D5" s="40">
        <f>SUM(I48)</f>
        <v>10</v>
      </c>
      <c r="E5" s="41">
        <v>0.25</v>
      </c>
      <c r="F5" s="42">
        <f>SUM(D5*E5)</f>
        <v>2.5</v>
      </c>
      <c r="G5" s="62"/>
      <c r="H5" s="26"/>
      <c r="I5" s="66"/>
      <c r="J5" s="67"/>
      <c r="L5" s="73"/>
      <c r="M5" s="74"/>
      <c r="N5" s="75"/>
    </row>
    <row r="6" spans="1:14" ht="16.5" customHeight="1" thickBot="1" x14ac:dyDescent="0.25">
      <c r="A6" s="50"/>
      <c r="B6" s="35" t="s">
        <v>104</v>
      </c>
      <c r="C6" s="36">
        <v>10</v>
      </c>
      <c r="D6" s="40">
        <f>SUM(I66)</f>
        <v>6.25</v>
      </c>
      <c r="E6" s="41">
        <v>0.25</v>
      </c>
      <c r="F6" s="42">
        <f>SUM(D6*E6)</f>
        <v>1.5625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10</v>
      </c>
      <c r="G11" s="9" t="s">
        <v>120</v>
      </c>
      <c r="H11" s="98">
        <v>0.2</v>
      </c>
      <c r="I11" s="100">
        <f>SUM(F11*H11)</f>
        <v>2</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10</v>
      </c>
      <c r="G15" s="9" t="s">
        <v>27</v>
      </c>
      <c r="H15" s="98">
        <v>0.2</v>
      </c>
      <c r="I15" s="100">
        <f>SUM(F15*H15)</f>
        <v>2</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10</v>
      </c>
      <c r="G19" s="9" t="s">
        <v>31</v>
      </c>
      <c r="H19" s="98">
        <v>0.2</v>
      </c>
      <c r="I19" s="100">
        <f>SUM(F19*H19)</f>
        <v>2</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10</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10</v>
      </c>
      <c r="G33" s="9" t="s">
        <v>24</v>
      </c>
      <c r="H33" s="121">
        <v>0.25</v>
      </c>
      <c r="I33" s="123">
        <f>SUM(F33*H33)</f>
        <v>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10</v>
      </c>
      <c r="G41" s="9" t="s">
        <v>111</v>
      </c>
      <c r="H41" s="121">
        <v>0.25</v>
      </c>
      <c r="I41" s="123">
        <f>SUM(F41*H41)</f>
        <v>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10</v>
      </c>
      <c r="G45" s="9" t="s">
        <v>21</v>
      </c>
      <c r="H45" s="121">
        <v>0.25</v>
      </c>
      <c r="I45" s="123">
        <f>SUM(F45*H45)</f>
        <v>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10</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10</v>
      </c>
      <c r="G59" s="9" t="s">
        <v>16</v>
      </c>
      <c r="H59" s="121">
        <v>0.25</v>
      </c>
      <c r="I59" s="123">
        <f>SUM(F59*H59)</f>
        <v>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5</v>
      </c>
      <c r="G63" s="9" t="s">
        <v>12</v>
      </c>
      <c r="H63" s="121">
        <v>0.25</v>
      </c>
      <c r="I63" s="123">
        <f>SUM(F63*H63)</f>
        <v>1.25</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6.25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EAAA-E865-4469-8844-78A1D21E38B6}">
  <sheetPr>
    <pageSetUpPr fitToPage="1"/>
  </sheetPr>
  <dimension ref="A1:P84"/>
  <sheetViews>
    <sheetView zoomScaleNormal="100" workbookViewId="0">
      <selection activeCell="A84" sqref="A84:H8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9</v>
      </c>
      <c r="E4" s="41">
        <v>0.4</v>
      </c>
      <c r="F4" s="42">
        <f>SUM(D4*E4)</f>
        <v>3.6</v>
      </c>
      <c r="G4" s="61">
        <f>SUM(F4+F5+F6+F7)</f>
        <v>8.0374999999999996</v>
      </c>
      <c r="H4" s="26"/>
      <c r="I4" s="64" t="s">
        <v>135</v>
      </c>
      <c r="J4" s="65"/>
      <c r="L4" s="70" t="s">
        <v>110</v>
      </c>
      <c r="M4" s="71"/>
      <c r="N4" s="72"/>
    </row>
    <row r="5" spans="1:14" ht="16.5" customHeight="1" thickBot="1" x14ac:dyDescent="0.25">
      <c r="A5" s="50"/>
      <c r="B5" s="35" t="s">
        <v>103</v>
      </c>
      <c r="C5" s="36">
        <v>10</v>
      </c>
      <c r="D5" s="40">
        <f>SUM(I48)</f>
        <v>8.75</v>
      </c>
      <c r="E5" s="41">
        <v>0.25</v>
      </c>
      <c r="F5" s="42">
        <f>SUM(D5*E5)</f>
        <v>2.1875</v>
      </c>
      <c r="G5" s="62"/>
      <c r="H5" s="26"/>
      <c r="I5" s="66"/>
      <c r="J5" s="67"/>
      <c r="L5" s="73"/>
      <c r="M5" s="74"/>
      <c r="N5" s="75"/>
    </row>
    <row r="6" spans="1:14" ht="16.5" customHeight="1" thickBot="1" x14ac:dyDescent="0.25">
      <c r="A6" s="50"/>
      <c r="B6" s="35" t="s">
        <v>104</v>
      </c>
      <c r="C6" s="36">
        <v>10</v>
      </c>
      <c r="D6" s="40">
        <f>SUM(I66)</f>
        <v>5</v>
      </c>
      <c r="E6" s="41">
        <v>0.25</v>
      </c>
      <c r="F6" s="42">
        <f>SUM(D6*E6)</f>
        <v>1.25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5</v>
      </c>
      <c r="G11" s="9" t="s">
        <v>120</v>
      </c>
      <c r="H11" s="98">
        <v>0.2</v>
      </c>
      <c r="I11" s="100">
        <f>SUM(F11*H11)</f>
        <v>1</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10</v>
      </c>
      <c r="G15" s="9" t="s">
        <v>27</v>
      </c>
      <c r="H15" s="98">
        <v>0.2</v>
      </c>
      <c r="I15" s="100">
        <f>SUM(F15*H15)</f>
        <v>2</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10</v>
      </c>
      <c r="G19" s="9" t="s">
        <v>31</v>
      </c>
      <c r="H19" s="98">
        <v>0.2</v>
      </c>
      <c r="I19" s="100">
        <f>SUM(F19*H19)</f>
        <v>2</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9</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10</v>
      </c>
      <c r="G33" s="9" t="s">
        <v>24</v>
      </c>
      <c r="H33" s="121">
        <v>0.25</v>
      </c>
      <c r="I33" s="123">
        <f>SUM(F33*H33)</f>
        <v>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5</v>
      </c>
      <c r="G41" s="9" t="s">
        <v>111</v>
      </c>
      <c r="H41" s="121">
        <v>0.25</v>
      </c>
      <c r="I41" s="123">
        <f>SUM(F41*H41)</f>
        <v>1.25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10</v>
      </c>
      <c r="G45" s="9" t="s">
        <v>21</v>
      </c>
      <c r="H45" s="121">
        <v>0.25</v>
      </c>
      <c r="I45" s="123">
        <f>SUM(F45*H45)</f>
        <v>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8.75</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5</v>
      </c>
      <c r="G59" s="9" t="s">
        <v>16</v>
      </c>
      <c r="H59" s="121">
        <v>0.25</v>
      </c>
      <c r="I59" s="123">
        <f>SUM(F59*H59)</f>
        <v>1.25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5</v>
      </c>
      <c r="G63" s="9" t="s">
        <v>12</v>
      </c>
      <c r="H63" s="121">
        <v>0.25</v>
      </c>
      <c r="I63" s="123">
        <f>SUM(F63*H63)</f>
        <v>1.25</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7AE56-F88D-45C2-828C-8F5F0A6C8836}">
  <sheetPr>
    <pageSetUpPr fitToPage="1"/>
  </sheetPr>
  <dimension ref="A1:P84"/>
  <sheetViews>
    <sheetView zoomScaleNormal="100" workbookViewId="0">
      <selection activeCell="A84" sqref="A84:H8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10</v>
      </c>
      <c r="E4" s="41">
        <v>0.4</v>
      </c>
      <c r="F4" s="42">
        <f>SUM(D4*E4)</f>
        <v>4</v>
      </c>
      <c r="G4" s="61">
        <f>SUM(F4+F5+F6+F7)</f>
        <v>7.8125</v>
      </c>
      <c r="H4" s="26"/>
      <c r="I4" s="64" t="s">
        <v>136</v>
      </c>
      <c r="J4" s="65"/>
      <c r="L4" s="70" t="s">
        <v>110</v>
      </c>
      <c r="M4" s="71"/>
      <c r="N4" s="72"/>
    </row>
    <row r="5" spans="1:14" ht="16.5" customHeight="1" thickBot="1" x14ac:dyDescent="0.25">
      <c r="A5" s="50"/>
      <c r="B5" s="35" t="s">
        <v>103</v>
      </c>
      <c r="C5" s="36">
        <v>10</v>
      </c>
      <c r="D5" s="40">
        <f>SUM(I48)</f>
        <v>6.25</v>
      </c>
      <c r="E5" s="41">
        <v>0.25</v>
      </c>
      <c r="F5" s="42">
        <f>SUM(D5*E5)</f>
        <v>1.5625</v>
      </c>
      <c r="G5" s="62"/>
      <c r="H5" s="26"/>
      <c r="I5" s="66"/>
      <c r="J5" s="67"/>
      <c r="L5" s="73"/>
      <c r="M5" s="74"/>
      <c r="N5" s="75"/>
    </row>
    <row r="6" spans="1:14" ht="16.5" customHeight="1" thickBot="1" x14ac:dyDescent="0.25">
      <c r="A6" s="50"/>
      <c r="B6" s="35" t="s">
        <v>104</v>
      </c>
      <c r="C6" s="36">
        <v>10</v>
      </c>
      <c r="D6" s="40">
        <f>SUM(I66)</f>
        <v>5</v>
      </c>
      <c r="E6" s="41">
        <v>0.25</v>
      </c>
      <c r="F6" s="42">
        <f>SUM(D6*E6)</f>
        <v>1.25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10</v>
      </c>
      <c r="G11" s="9" t="s">
        <v>120</v>
      </c>
      <c r="H11" s="98">
        <v>0.2</v>
      </c>
      <c r="I11" s="100">
        <f>SUM(F11*H11)</f>
        <v>2</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10</v>
      </c>
      <c r="G15" s="9" t="s">
        <v>27</v>
      </c>
      <c r="H15" s="98">
        <v>0.2</v>
      </c>
      <c r="I15" s="100">
        <f>SUM(F15*H15)</f>
        <v>2</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10</v>
      </c>
      <c r="G19" s="9" t="s">
        <v>31</v>
      </c>
      <c r="H19" s="98">
        <v>0.2</v>
      </c>
      <c r="I19" s="100">
        <f>SUM(F19*H19)</f>
        <v>2</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10</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5</v>
      </c>
      <c r="G33" s="9" t="s">
        <v>24</v>
      </c>
      <c r="H33" s="121">
        <v>0.25</v>
      </c>
      <c r="I33" s="123">
        <f>SUM(F33*H33)</f>
        <v>1.25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5</v>
      </c>
      <c r="G41" s="9" t="s">
        <v>111</v>
      </c>
      <c r="H41" s="121">
        <v>0.25</v>
      </c>
      <c r="I41" s="123">
        <f>SUM(F41*H41)</f>
        <v>1.25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5</v>
      </c>
      <c r="G45" s="9" t="s">
        <v>21</v>
      </c>
      <c r="H45" s="121">
        <v>0.25</v>
      </c>
      <c r="I45" s="123">
        <f>SUM(F45*H45)</f>
        <v>1.25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6.25</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5</v>
      </c>
      <c r="G59" s="9" t="s">
        <v>16</v>
      </c>
      <c r="H59" s="121">
        <v>0.25</v>
      </c>
      <c r="I59" s="123">
        <f>SUM(F59*H59)</f>
        <v>1.25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5</v>
      </c>
      <c r="G63" s="9" t="s">
        <v>12</v>
      </c>
      <c r="H63" s="121">
        <v>0.25</v>
      </c>
      <c r="I63" s="123">
        <f>SUM(F63*H63)</f>
        <v>1.25</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EC9D8-AE4B-4CF4-90C8-3D3842D3E27F}">
  <sheetPr>
    <pageSetUpPr fitToPage="1"/>
  </sheetPr>
  <dimension ref="A1:P84"/>
  <sheetViews>
    <sheetView topLeftCell="A64" zoomScaleNormal="100" workbookViewId="0">
      <selection activeCell="A84" sqref="A84:H8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9</v>
      </c>
      <c r="E4" s="41">
        <v>0.4</v>
      </c>
      <c r="F4" s="42">
        <f>SUM(D4*E4)</f>
        <v>3.6</v>
      </c>
      <c r="G4" s="61">
        <f>SUM(F4+F5+F6+F7)</f>
        <v>8.35</v>
      </c>
      <c r="H4" s="26"/>
      <c r="I4" s="64" t="s">
        <v>137</v>
      </c>
      <c r="J4" s="65"/>
      <c r="L4" s="70" t="s">
        <v>110</v>
      </c>
      <c r="M4" s="71"/>
      <c r="N4" s="72"/>
    </row>
    <row r="5" spans="1:14" ht="16.5" customHeight="1" thickBot="1" x14ac:dyDescent="0.25">
      <c r="A5" s="50"/>
      <c r="B5" s="35" t="s">
        <v>103</v>
      </c>
      <c r="C5" s="36">
        <v>10</v>
      </c>
      <c r="D5" s="40">
        <f>SUM(I48)</f>
        <v>8.75</v>
      </c>
      <c r="E5" s="41">
        <v>0.25</v>
      </c>
      <c r="F5" s="42">
        <f>SUM(D5*E5)</f>
        <v>2.1875</v>
      </c>
      <c r="G5" s="62"/>
      <c r="H5" s="26"/>
      <c r="I5" s="66"/>
      <c r="J5" s="67"/>
      <c r="L5" s="73"/>
      <c r="M5" s="74"/>
      <c r="N5" s="75"/>
    </row>
    <row r="6" spans="1:14" ht="16.5" customHeight="1" thickBot="1" x14ac:dyDescent="0.25">
      <c r="A6" s="50"/>
      <c r="B6" s="35" t="s">
        <v>104</v>
      </c>
      <c r="C6" s="36">
        <v>10</v>
      </c>
      <c r="D6" s="40">
        <f>SUM(I66)</f>
        <v>6.25</v>
      </c>
      <c r="E6" s="41">
        <v>0.25</v>
      </c>
      <c r="F6" s="42">
        <f>SUM(D6*E6)</f>
        <v>1.5625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5</v>
      </c>
      <c r="G11" s="9" t="s">
        <v>120</v>
      </c>
      <c r="H11" s="98">
        <v>0.2</v>
      </c>
      <c r="I11" s="100">
        <f>SUM(F11*H11)</f>
        <v>1</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10</v>
      </c>
      <c r="G15" s="9" t="s">
        <v>27</v>
      </c>
      <c r="H15" s="98">
        <v>0.2</v>
      </c>
      <c r="I15" s="100">
        <f>SUM(F15*H15)</f>
        <v>2</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10</v>
      </c>
      <c r="G19" s="9" t="s">
        <v>31</v>
      </c>
      <c r="H19" s="98">
        <v>0.2</v>
      </c>
      <c r="I19" s="100">
        <f>SUM(F19*H19)</f>
        <v>2</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9</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5</v>
      </c>
      <c r="G33" s="9" t="s">
        <v>24</v>
      </c>
      <c r="H33" s="121">
        <v>0.25</v>
      </c>
      <c r="I33" s="123">
        <f>SUM(F33*H33)</f>
        <v>1.25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10</v>
      </c>
      <c r="G41" s="9" t="s">
        <v>111</v>
      </c>
      <c r="H41" s="121">
        <v>0.25</v>
      </c>
      <c r="I41" s="123">
        <f>SUM(F41*H41)</f>
        <v>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10</v>
      </c>
      <c r="G45" s="9" t="s">
        <v>21</v>
      </c>
      <c r="H45" s="121">
        <v>0.25</v>
      </c>
      <c r="I45" s="123">
        <f>SUM(F45*H45)</f>
        <v>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8.75</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5</v>
      </c>
      <c r="G59" s="9" t="s">
        <v>16</v>
      </c>
      <c r="H59" s="121">
        <v>0.25</v>
      </c>
      <c r="I59" s="123">
        <f>SUM(F59*H59)</f>
        <v>1.25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10</v>
      </c>
      <c r="G63" s="9" t="s">
        <v>12</v>
      </c>
      <c r="H63" s="121">
        <v>0.25</v>
      </c>
      <c r="I63" s="123">
        <f>SUM(F63*H63)</f>
        <v>2.5</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6.25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2B5F0-068A-4A49-86C3-9B505EF7C929}">
  <sheetPr>
    <pageSetUpPr fitToPage="1"/>
  </sheetPr>
  <dimension ref="A1:P84"/>
  <sheetViews>
    <sheetView zoomScaleNormal="100" workbookViewId="0">
      <selection activeCell="A84" sqref="A84:H8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10</v>
      </c>
      <c r="E4" s="41">
        <v>0.4</v>
      </c>
      <c r="F4" s="42">
        <f>SUM(D4*E4)</f>
        <v>4</v>
      </c>
      <c r="G4" s="61">
        <f>SUM(F4+F5+F6+F7)</f>
        <v>8.125</v>
      </c>
      <c r="H4" s="26"/>
      <c r="I4" s="64" t="s">
        <v>138</v>
      </c>
      <c r="J4" s="65"/>
      <c r="L4" s="70" t="s">
        <v>110</v>
      </c>
      <c r="M4" s="71"/>
      <c r="N4" s="72"/>
    </row>
    <row r="5" spans="1:14" ht="16.5" customHeight="1" thickBot="1" x14ac:dyDescent="0.25">
      <c r="A5" s="50"/>
      <c r="B5" s="35" t="s">
        <v>103</v>
      </c>
      <c r="C5" s="36">
        <v>10</v>
      </c>
      <c r="D5" s="40">
        <f>SUM(I48)</f>
        <v>8.75</v>
      </c>
      <c r="E5" s="41">
        <v>0.25</v>
      </c>
      <c r="F5" s="42">
        <f>SUM(D5*E5)</f>
        <v>2.1875</v>
      </c>
      <c r="G5" s="62"/>
      <c r="H5" s="26"/>
      <c r="I5" s="66"/>
      <c r="J5" s="67"/>
      <c r="L5" s="73"/>
      <c r="M5" s="74"/>
      <c r="N5" s="75"/>
    </row>
    <row r="6" spans="1:14" ht="16.5" customHeight="1" thickBot="1" x14ac:dyDescent="0.25">
      <c r="A6" s="50"/>
      <c r="B6" s="35" t="s">
        <v>104</v>
      </c>
      <c r="C6" s="36">
        <v>10</v>
      </c>
      <c r="D6" s="40">
        <f>SUM(I66)</f>
        <v>3.75</v>
      </c>
      <c r="E6" s="41">
        <v>0.25</v>
      </c>
      <c r="F6" s="42">
        <f>SUM(D6*E6)</f>
        <v>0.9375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10</v>
      </c>
      <c r="G11" s="9" t="s">
        <v>120</v>
      </c>
      <c r="H11" s="98">
        <v>0.2</v>
      </c>
      <c r="I11" s="100">
        <f>SUM(F11*H11)</f>
        <v>2</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10</v>
      </c>
      <c r="G15" s="9" t="s">
        <v>27</v>
      </c>
      <c r="H15" s="98">
        <v>0.2</v>
      </c>
      <c r="I15" s="100">
        <f>SUM(F15*H15)</f>
        <v>2</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10</v>
      </c>
      <c r="G19" s="9" t="s">
        <v>31</v>
      </c>
      <c r="H19" s="98">
        <v>0.2</v>
      </c>
      <c r="I19" s="100">
        <f>SUM(F19*H19)</f>
        <v>2</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10</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10</v>
      </c>
      <c r="G33" s="9" t="s">
        <v>24</v>
      </c>
      <c r="H33" s="121">
        <v>0.25</v>
      </c>
      <c r="I33" s="123">
        <f>SUM(F33*H33)</f>
        <v>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10</v>
      </c>
      <c r="G41" s="9" t="s">
        <v>111</v>
      </c>
      <c r="H41" s="121">
        <v>0.25</v>
      </c>
      <c r="I41" s="123">
        <f>SUM(F41*H41)</f>
        <v>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5</v>
      </c>
      <c r="G45" s="9" t="s">
        <v>21</v>
      </c>
      <c r="H45" s="121">
        <v>0.25</v>
      </c>
      <c r="I45" s="123">
        <f>SUM(F45*H45)</f>
        <v>1.25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8.75</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5</v>
      </c>
      <c r="G59" s="9" t="s">
        <v>16</v>
      </c>
      <c r="H59" s="121">
        <v>0.25</v>
      </c>
      <c r="I59" s="123">
        <f>SUM(F59*H59)</f>
        <v>1.25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0</v>
      </c>
      <c r="G63" s="9" t="s">
        <v>12</v>
      </c>
      <c r="H63" s="121">
        <v>0.25</v>
      </c>
      <c r="I63" s="123">
        <f>SUM(F63*H63)</f>
        <v>0</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3.75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4"/>
  <sheetViews>
    <sheetView topLeftCell="A66" zoomScaleNormal="100" workbookViewId="0">
      <selection activeCell="A84" sqref="A84:H8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9</v>
      </c>
      <c r="E4" s="41">
        <v>0.4</v>
      </c>
      <c r="F4" s="42">
        <f>SUM(D4*E4)</f>
        <v>3.6</v>
      </c>
      <c r="G4" s="61">
        <f>SUM(F4+F5+F6+F7)</f>
        <v>8.6624999999999996</v>
      </c>
      <c r="H4" s="26"/>
      <c r="I4" s="64" t="s">
        <v>139</v>
      </c>
      <c r="J4" s="65"/>
      <c r="L4" s="70" t="s">
        <v>110</v>
      </c>
      <c r="M4" s="71"/>
      <c r="N4" s="72"/>
    </row>
    <row r="5" spans="1:14" ht="16.5" customHeight="1" thickBot="1" x14ac:dyDescent="0.25">
      <c r="A5" s="50"/>
      <c r="B5" s="35" t="s">
        <v>103</v>
      </c>
      <c r="C5" s="36">
        <v>10</v>
      </c>
      <c r="D5" s="40">
        <f>SUM(I48)</f>
        <v>10</v>
      </c>
      <c r="E5" s="41">
        <v>0.25</v>
      </c>
      <c r="F5" s="42">
        <f>SUM(D5*E5)</f>
        <v>2.5</v>
      </c>
      <c r="G5" s="62"/>
      <c r="H5" s="26"/>
      <c r="I5" s="66"/>
      <c r="J5" s="67"/>
      <c r="L5" s="73"/>
      <c r="M5" s="74"/>
      <c r="N5" s="75"/>
    </row>
    <row r="6" spans="1:14" ht="16.5" customHeight="1" thickBot="1" x14ac:dyDescent="0.25">
      <c r="A6" s="50"/>
      <c r="B6" s="35" t="s">
        <v>104</v>
      </c>
      <c r="C6" s="36">
        <v>10</v>
      </c>
      <c r="D6" s="40">
        <f>SUM(I66)</f>
        <v>6.25</v>
      </c>
      <c r="E6" s="41">
        <v>0.25</v>
      </c>
      <c r="F6" s="42">
        <f>SUM(D6*E6)</f>
        <v>1.5625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5</v>
      </c>
      <c r="G11" s="9" t="s">
        <v>120</v>
      </c>
      <c r="H11" s="98">
        <v>0.2</v>
      </c>
      <c r="I11" s="100">
        <f>SUM(F11*H11)</f>
        <v>1</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10</v>
      </c>
      <c r="G15" s="9" t="s">
        <v>27</v>
      </c>
      <c r="H15" s="98">
        <v>0.2</v>
      </c>
      <c r="I15" s="100">
        <f>SUM(F15*H15)</f>
        <v>2</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10</v>
      </c>
      <c r="G19" s="9" t="s">
        <v>31</v>
      </c>
      <c r="H19" s="98">
        <v>0.2</v>
      </c>
      <c r="I19" s="100">
        <f>SUM(F19*H19)</f>
        <v>2</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9</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10</v>
      </c>
      <c r="G33" s="9" t="s">
        <v>24</v>
      </c>
      <c r="H33" s="121">
        <v>0.25</v>
      </c>
      <c r="I33" s="123">
        <f>SUM(F33*H33)</f>
        <v>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10</v>
      </c>
      <c r="G41" s="9" t="s">
        <v>111</v>
      </c>
      <c r="H41" s="121">
        <v>0.25</v>
      </c>
      <c r="I41" s="123">
        <f>SUM(F41*H41)</f>
        <v>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10</v>
      </c>
      <c r="G45" s="9" t="s">
        <v>21</v>
      </c>
      <c r="H45" s="121">
        <v>0.25</v>
      </c>
      <c r="I45" s="123">
        <f>SUM(F45*H45)</f>
        <v>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10</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5</v>
      </c>
      <c r="G59" s="9" t="s">
        <v>16</v>
      </c>
      <c r="H59" s="121">
        <v>0.25</v>
      </c>
      <c r="I59" s="123">
        <f>SUM(F59*H59)</f>
        <v>1.25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10</v>
      </c>
      <c r="G63" s="9" t="s">
        <v>12</v>
      </c>
      <c r="H63" s="121">
        <v>0.25</v>
      </c>
      <c r="I63" s="123">
        <f>SUM(F63*H63)</f>
        <v>2.5</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6.25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B63:B65"/>
    <mergeCell ref="B55:B57"/>
    <mergeCell ref="A37:A39"/>
    <mergeCell ref="B37:B39"/>
    <mergeCell ref="I55:I57"/>
    <mergeCell ref="F37:F39"/>
    <mergeCell ref="E37:E39"/>
    <mergeCell ref="I3:J3"/>
    <mergeCell ref="A56:A57"/>
    <mergeCell ref="A59:A61"/>
    <mergeCell ref="B59:B61"/>
    <mergeCell ref="E59:E61"/>
    <mergeCell ref="F59:F61"/>
    <mergeCell ref="H59:H61"/>
    <mergeCell ref="I59:I61"/>
    <mergeCell ref="A45:A47"/>
    <mergeCell ref="B45:B47"/>
    <mergeCell ref="E45:E47"/>
    <mergeCell ref="F45:F47"/>
    <mergeCell ref="H45:H47"/>
    <mergeCell ref="I45:I47"/>
    <mergeCell ref="A51:A53"/>
    <mergeCell ref="E23:E25"/>
    <mergeCell ref="F23:F25"/>
    <mergeCell ref="A84:H84"/>
    <mergeCell ref="A81:A83"/>
    <mergeCell ref="B81:B83"/>
    <mergeCell ref="E81:E83"/>
    <mergeCell ref="F81:F83"/>
    <mergeCell ref="H81:H83"/>
    <mergeCell ref="A67:I67"/>
    <mergeCell ref="A69:A71"/>
    <mergeCell ref="B69:B71"/>
    <mergeCell ref="E69:E71"/>
    <mergeCell ref="F69:F71"/>
    <mergeCell ref="H69:H71"/>
    <mergeCell ref="I69:I71"/>
    <mergeCell ref="I81:I83"/>
    <mergeCell ref="J81:J83"/>
    <mergeCell ref="E73:E75"/>
    <mergeCell ref="H73:H75"/>
    <mergeCell ref="B73:B75"/>
    <mergeCell ref="I73:I75"/>
    <mergeCell ref="J73:J75"/>
    <mergeCell ref="A74:A75"/>
    <mergeCell ref="A77:A79"/>
    <mergeCell ref="B77:B79"/>
    <mergeCell ref="E77:E79"/>
    <mergeCell ref="F77:F79"/>
    <mergeCell ref="H77:H79"/>
    <mergeCell ref="I77:I79"/>
    <mergeCell ref="J77:J79"/>
    <mergeCell ref="F73:F75"/>
    <mergeCell ref="J69:J71"/>
    <mergeCell ref="H55:H57"/>
    <mergeCell ref="E55:E57"/>
    <mergeCell ref="F55:F57"/>
    <mergeCell ref="J11:J13"/>
    <mergeCell ref="J15:J17"/>
    <mergeCell ref="J19:J21"/>
    <mergeCell ref="J23:J25"/>
    <mergeCell ref="J27:J29"/>
    <mergeCell ref="J63:J65"/>
    <mergeCell ref="J59:J61"/>
    <mergeCell ref="J55:J57"/>
    <mergeCell ref="J51:J53"/>
    <mergeCell ref="J45:J47"/>
    <mergeCell ref="J41:J43"/>
    <mergeCell ref="J37:J39"/>
    <mergeCell ref="J33:J35"/>
    <mergeCell ref="E63:E65"/>
    <mergeCell ref="F63:F65"/>
    <mergeCell ref="H63:H65"/>
    <mergeCell ref="I63:I65"/>
    <mergeCell ref="H37:H39"/>
    <mergeCell ref="I37:I39"/>
    <mergeCell ref="A30:H30"/>
    <mergeCell ref="H23:H25"/>
    <mergeCell ref="I23:I25"/>
    <mergeCell ref="A41:A43"/>
    <mergeCell ref="B41:B43"/>
    <mergeCell ref="E41:E43"/>
    <mergeCell ref="F41:F43"/>
    <mergeCell ref="H41:H43"/>
    <mergeCell ref="I41:I43"/>
    <mergeCell ref="A33:A35"/>
    <mergeCell ref="B33:B35"/>
    <mergeCell ref="E33:E35"/>
    <mergeCell ref="F33:F35"/>
    <mergeCell ref="H33:H35"/>
    <mergeCell ref="I33:I35"/>
    <mergeCell ref="A1:I1"/>
    <mergeCell ref="A2:A7"/>
    <mergeCell ref="B2:G2"/>
    <mergeCell ref="A9:I9"/>
    <mergeCell ref="G4:G7"/>
    <mergeCell ref="L4:N4"/>
    <mergeCell ref="L3:N3"/>
    <mergeCell ref="L5:N7"/>
    <mergeCell ref="I4:J6"/>
    <mergeCell ref="L2:N2"/>
    <mergeCell ref="K32:N32"/>
    <mergeCell ref="K49:N49"/>
    <mergeCell ref="K67:N67"/>
    <mergeCell ref="A31:I31"/>
    <mergeCell ref="I27:I29"/>
    <mergeCell ref="H27:H29"/>
    <mergeCell ref="F27:F29"/>
    <mergeCell ref="E27:E29"/>
    <mergeCell ref="B27:B29"/>
    <mergeCell ref="A27:A29"/>
    <mergeCell ref="K26:N29"/>
    <mergeCell ref="K30:N30"/>
    <mergeCell ref="K33:N35"/>
    <mergeCell ref="K36:N39"/>
    <mergeCell ref="K40:N43"/>
    <mergeCell ref="B51:B53"/>
    <mergeCell ref="E51:E53"/>
    <mergeCell ref="F51:F53"/>
    <mergeCell ref="H51:H53"/>
    <mergeCell ref="I51:I53"/>
    <mergeCell ref="A49:I49"/>
    <mergeCell ref="A48:H48"/>
    <mergeCell ref="A66:H66"/>
    <mergeCell ref="A63:A65"/>
    <mergeCell ref="A19:A21"/>
    <mergeCell ref="B19:B21"/>
    <mergeCell ref="E19:E21"/>
    <mergeCell ref="F19:F21"/>
    <mergeCell ref="H19:H21"/>
    <mergeCell ref="I19:I21"/>
    <mergeCell ref="A23:A25"/>
    <mergeCell ref="A11:A13"/>
    <mergeCell ref="K10:N13"/>
    <mergeCell ref="K14:N17"/>
    <mergeCell ref="K18:N21"/>
    <mergeCell ref="K22:N25"/>
    <mergeCell ref="B11:B13"/>
    <mergeCell ref="E11:E13"/>
    <mergeCell ref="F11:F13"/>
    <mergeCell ref="H11:H13"/>
    <mergeCell ref="I11:I13"/>
    <mergeCell ref="A15:A17"/>
    <mergeCell ref="B15:B17"/>
    <mergeCell ref="E15:E17"/>
    <mergeCell ref="F15:F17"/>
    <mergeCell ref="H15:H17"/>
    <mergeCell ref="I15:I17"/>
    <mergeCell ref="B23:B25"/>
    <mergeCell ref="K69:N71"/>
    <mergeCell ref="K72:N75"/>
    <mergeCell ref="K76:N79"/>
    <mergeCell ref="K80:N83"/>
    <mergeCell ref="K84:N84"/>
    <mergeCell ref="K44:N47"/>
    <mergeCell ref="K50:N50"/>
    <mergeCell ref="K48:N48"/>
    <mergeCell ref="K51:N53"/>
    <mergeCell ref="K54:N57"/>
    <mergeCell ref="K58:N61"/>
    <mergeCell ref="K62:N65"/>
    <mergeCell ref="K68:N68"/>
    <mergeCell ref="K66:N66"/>
  </mergeCells>
  <pageMargins left="0.7" right="0.7" top="0.75" bottom="0.75" header="0.3" footer="0.3"/>
  <pageSetup scale="53" fitToHeight="0" orientation="landscape" r:id="rId1"/>
  <rowBreaks count="2" manualBreakCount="2">
    <brk id="30"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6AC86-80CF-46DE-8A64-AB1D6E8C3B88}">
  <sheetPr>
    <pageSetUpPr fitToPage="1"/>
  </sheetPr>
  <dimension ref="A1:P84"/>
  <sheetViews>
    <sheetView topLeftCell="A48" zoomScaleNormal="100" workbookViewId="0">
      <selection activeCell="F54" sqref="F5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9</v>
      </c>
      <c r="E4" s="41">
        <v>0.4</v>
      </c>
      <c r="F4" s="42">
        <f>SUM(D4*E4)</f>
        <v>3.6</v>
      </c>
      <c r="G4" s="61">
        <f>SUM(F4+F5+F6+F7)</f>
        <v>8.0374999999999996</v>
      </c>
      <c r="H4" s="26"/>
      <c r="I4" s="64" t="s">
        <v>126</v>
      </c>
      <c r="J4" s="65"/>
      <c r="L4" s="70" t="s">
        <v>110</v>
      </c>
      <c r="M4" s="71"/>
      <c r="N4" s="72"/>
    </row>
    <row r="5" spans="1:14" ht="16.5" customHeight="1" thickBot="1" x14ac:dyDescent="0.25">
      <c r="A5" s="50"/>
      <c r="B5" s="35" t="s">
        <v>103</v>
      </c>
      <c r="C5" s="36">
        <v>10</v>
      </c>
      <c r="D5" s="40">
        <f>SUM(I48)</f>
        <v>8.75</v>
      </c>
      <c r="E5" s="41">
        <v>0.25</v>
      </c>
      <c r="F5" s="42">
        <f>SUM(D5*E5)</f>
        <v>2.1875</v>
      </c>
      <c r="G5" s="62"/>
      <c r="H5" s="26"/>
      <c r="I5" s="66"/>
      <c r="J5" s="67"/>
      <c r="L5" s="73"/>
      <c r="M5" s="74"/>
      <c r="N5" s="75"/>
    </row>
    <row r="6" spans="1:14" ht="16.5" customHeight="1" thickBot="1" x14ac:dyDescent="0.25">
      <c r="A6" s="50"/>
      <c r="B6" s="35" t="s">
        <v>104</v>
      </c>
      <c r="C6" s="36">
        <v>10</v>
      </c>
      <c r="D6" s="40">
        <f>SUM(I66)</f>
        <v>5</v>
      </c>
      <c r="E6" s="41">
        <v>0.25</v>
      </c>
      <c r="F6" s="42">
        <f>SUM(D6*E6)</f>
        <v>1.25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5</v>
      </c>
      <c r="G11" s="9" t="s">
        <v>120</v>
      </c>
      <c r="H11" s="98">
        <v>0.2</v>
      </c>
      <c r="I11" s="100">
        <f>SUM(F11*H11)</f>
        <v>1</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10</v>
      </c>
      <c r="G15" s="9" t="s">
        <v>27</v>
      </c>
      <c r="H15" s="98">
        <v>0.2</v>
      </c>
      <c r="I15" s="100">
        <f>SUM(F15*H15)</f>
        <v>2</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10</v>
      </c>
      <c r="G19" s="9" t="s">
        <v>31</v>
      </c>
      <c r="H19" s="98">
        <v>0.2</v>
      </c>
      <c r="I19" s="100">
        <f>SUM(F19*H19)</f>
        <v>2</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9</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5</v>
      </c>
      <c r="G33" s="9" t="s">
        <v>24</v>
      </c>
      <c r="H33" s="121">
        <v>0.25</v>
      </c>
      <c r="I33" s="123">
        <f>SUM(F33*H33)</f>
        <v>1.25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10</v>
      </c>
      <c r="G41" s="9" t="s">
        <v>111</v>
      </c>
      <c r="H41" s="121">
        <v>0.25</v>
      </c>
      <c r="I41" s="123">
        <f>SUM(F41*H41)</f>
        <v>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10</v>
      </c>
      <c r="G45" s="9" t="s">
        <v>21</v>
      </c>
      <c r="H45" s="121">
        <v>0.25</v>
      </c>
      <c r="I45" s="123">
        <f>SUM(F45*H45)</f>
        <v>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8.75</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5</v>
      </c>
      <c r="G59" s="9" t="s">
        <v>16</v>
      </c>
      <c r="H59" s="121">
        <v>0.25</v>
      </c>
      <c r="I59" s="123">
        <f>SUM(F59*H59)</f>
        <v>1.25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5</v>
      </c>
      <c r="G63" s="9" t="s">
        <v>12</v>
      </c>
      <c r="H63" s="121">
        <v>0.25</v>
      </c>
      <c r="I63" s="123">
        <f>SUM(F63*H63)</f>
        <v>1.25</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DCD54-C115-4AEB-B1D6-1214A1986C2D}">
  <sheetPr>
    <pageSetUpPr fitToPage="1"/>
  </sheetPr>
  <dimension ref="A1:P84"/>
  <sheetViews>
    <sheetView topLeftCell="A47" zoomScaleNormal="100" workbookViewId="0">
      <selection activeCell="F54" sqref="F5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9</v>
      </c>
      <c r="E4" s="41">
        <v>0.4</v>
      </c>
      <c r="F4" s="42">
        <f>SUM(D4*E4)</f>
        <v>3.6</v>
      </c>
      <c r="G4" s="61">
        <f>SUM(F4+F5+F6+F7)</f>
        <v>8.0374999999999996</v>
      </c>
      <c r="H4" s="26"/>
      <c r="I4" s="64" t="s">
        <v>127</v>
      </c>
      <c r="J4" s="65"/>
      <c r="L4" s="70" t="s">
        <v>110</v>
      </c>
      <c r="M4" s="71"/>
      <c r="N4" s="72"/>
    </row>
    <row r="5" spans="1:14" ht="16.5" customHeight="1" thickBot="1" x14ac:dyDescent="0.25">
      <c r="A5" s="50"/>
      <c r="B5" s="35" t="s">
        <v>103</v>
      </c>
      <c r="C5" s="36">
        <v>10</v>
      </c>
      <c r="D5" s="40">
        <f>SUM(I48)</f>
        <v>8.75</v>
      </c>
      <c r="E5" s="41">
        <v>0.25</v>
      </c>
      <c r="F5" s="42">
        <f>SUM(D5*E5)</f>
        <v>2.1875</v>
      </c>
      <c r="G5" s="62"/>
      <c r="H5" s="26"/>
      <c r="I5" s="66"/>
      <c r="J5" s="67"/>
      <c r="L5" s="73"/>
      <c r="M5" s="74"/>
      <c r="N5" s="75"/>
    </row>
    <row r="6" spans="1:14" ht="16.5" customHeight="1" thickBot="1" x14ac:dyDescent="0.25">
      <c r="A6" s="50"/>
      <c r="B6" s="35" t="s">
        <v>104</v>
      </c>
      <c r="C6" s="36">
        <v>10</v>
      </c>
      <c r="D6" s="40">
        <f>SUM(I66)</f>
        <v>5</v>
      </c>
      <c r="E6" s="41">
        <v>0.25</v>
      </c>
      <c r="F6" s="42">
        <f>SUM(D6*E6)</f>
        <v>1.25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10</v>
      </c>
      <c r="G11" s="9" t="s">
        <v>120</v>
      </c>
      <c r="H11" s="98">
        <v>0.2</v>
      </c>
      <c r="I11" s="100">
        <f>SUM(F11*H11)</f>
        <v>2</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5</v>
      </c>
      <c r="G15" s="9" t="s">
        <v>27</v>
      </c>
      <c r="H15" s="98">
        <v>0.2</v>
      </c>
      <c r="I15" s="100">
        <f>SUM(F15*H15)</f>
        <v>1</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10</v>
      </c>
      <c r="G19" s="9" t="s">
        <v>31</v>
      </c>
      <c r="H19" s="98">
        <v>0.2</v>
      </c>
      <c r="I19" s="100">
        <f>SUM(F19*H19)</f>
        <v>2</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9</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10</v>
      </c>
      <c r="G33" s="9" t="s">
        <v>24</v>
      </c>
      <c r="H33" s="121">
        <v>0.25</v>
      </c>
      <c r="I33" s="123">
        <f>SUM(F33*H33)</f>
        <v>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10</v>
      </c>
      <c r="G41" s="9" t="s">
        <v>111</v>
      </c>
      <c r="H41" s="121">
        <v>0.25</v>
      </c>
      <c r="I41" s="123">
        <f>SUM(F41*H41)</f>
        <v>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5</v>
      </c>
      <c r="G45" s="9" t="s">
        <v>21</v>
      </c>
      <c r="H45" s="121">
        <v>0.25</v>
      </c>
      <c r="I45" s="123">
        <f>SUM(F45*H45)</f>
        <v>1.25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8.75</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5</v>
      </c>
      <c r="G59" s="9" t="s">
        <v>16</v>
      </c>
      <c r="H59" s="121">
        <v>0.25</v>
      </c>
      <c r="I59" s="123">
        <f>SUM(F59*H59)</f>
        <v>1.25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5</v>
      </c>
      <c r="G63" s="9" t="s">
        <v>12</v>
      </c>
      <c r="H63" s="121">
        <v>0.25</v>
      </c>
      <c r="I63" s="123">
        <f>SUM(F63*H63)</f>
        <v>1.25</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6AEEE-81D2-4406-A312-1143810C13BC}">
  <sheetPr>
    <pageSetUpPr fitToPage="1"/>
  </sheetPr>
  <dimension ref="A1:P84"/>
  <sheetViews>
    <sheetView topLeftCell="A50" zoomScaleNormal="100" workbookViewId="0">
      <selection activeCell="F54" sqref="F5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9</v>
      </c>
      <c r="E4" s="41">
        <v>0.4</v>
      </c>
      <c r="F4" s="42">
        <f>SUM(D4*E4)</f>
        <v>3.6</v>
      </c>
      <c r="G4" s="61">
        <f>SUM(F4+F5+F6+F7)</f>
        <v>7.7249999999999996</v>
      </c>
      <c r="H4" s="26"/>
      <c r="I4" s="64" t="s">
        <v>140</v>
      </c>
      <c r="J4" s="65"/>
      <c r="L4" s="70" t="s">
        <v>110</v>
      </c>
      <c r="M4" s="71"/>
      <c r="N4" s="72"/>
    </row>
    <row r="5" spans="1:14" ht="16.5" customHeight="1" thickBot="1" x14ac:dyDescent="0.25">
      <c r="A5" s="50"/>
      <c r="B5" s="35" t="s">
        <v>103</v>
      </c>
      <c r="C5" s="36">
        <v>10</v>
      </c>
      <c r="D5" s="40">
        <f>SUM(I48)</f>
        <v>8.75</v>
      </c>
      <c r="E5" s="41">
        <v>0.25</v>
      </c>
      <c r="F5" s="42">
        <f>SUM(D5*E5)</f>
        <v>2.1875</v>
      </c>
      <c r="G5" s="62"/>
      <c r="H5" s="26"/>
      <c r="I5" s="66"/>
      <c r="J5" s="67"/>
      <c r="L5" s="73"/>
      <c r="M5" s="74"/>
      <c r="N5" s="75"/>
    </row>
    <row r="6" spans="1:14" ht="16.5" customHeight="1" thickBot="1" x14ac:dyDescent="0.25">
      <c r="A6" s="50"/>
      <c r="B6" s="35" t="s">
        <v>104</v>
      </c>
      <c r="C6" s="36">
        <v>10</v>
      </c>
      <c r="D6" s="40">
        <f>SUM(I66)</f>
        <v>3.75</v>
      </c>
      <c r="E6" s="41">
        <v>0.25</v>
      </c>
      <c r="F6" s="42">
        <f>SUM(D6*E6)</f>
        <v>0.9375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10</v>
      </c>
      <c r="G11" s="9" t="s">
        <v>120</v>
      </c>
      <c r="H11" s="98">
        <v>0.2</v>
      </c>
      <c r="I11" s="100">
        <f>SUM(F11*H11)</f>
        <v>2</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10</v>
      </c>
      <c r="G15" s="9" t="s">
        <v>27</v>
      </c>
      <c r="H15" s="98">
        <v>0.2</v>
      </c>
      <c r="I15" s="100">
        <f>SUM(F15*H15)</f>
        <v>2</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5</v>
      </c>
      <c r="G19" s="9" t="s">
        <v>31</v>
      </c>
      <c r="H19" s="98">
        <v>0.2</v>
      </c>
      <c r="I19" s="100">
        <f>SUM(F19*H19)</f>
        <v>1</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9</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10</v>
      </c>
      <c r="G33" s="9" t="s">
        <v>24</v>
      </c>
      <c r="H33" s="121">
        <v>0.25</v>
      </c>
      <c r="I33" s="123">
        <f>SUM(F33*H33)</f>
        <v>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5</v>
      </c>
      <c r="G37" s="12" t="s">
        <v>42</v>
      </c>
      <c r="H37" s="122">
        <v>0.25</v>
      </c>
      <c r="I37" s="130">
        <f>SUM(F37*H37)</f>
        <v>1.25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10</v>
      </c>
      <c r="G41" s="9" t="s">
        <v>111</v>
      </c>
      <c r="H41" s="121">
        <v>0.25</v>
      </c>
      <c r="I41" s="123">
        <f>SUM(F41*H41)</f>
        <v>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10</v>
      </c>
      <c r="G45" s="9" t="s">
        <v>21</v>
      </c>
      <c r="H45" s="121">
        <v>0.25</v>
      </c>
      <c r="I45" s="123">
        <f>SUM(F45*H45)</f>
        <v>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8.75</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5</v>
      </c>
      <c r="G59" s="9" t="s">
        <v>16</v>
      </c>
      <c r="H59" s="121">
        <v>0.25</v>
      </c>
      <c r="I59" s="123">
        <f>SUM(F59*H59)</f>
        <v>1.25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0</v>
      </c>
      <c r="G63" s="9" t="s">
        <v>12</v>
      </c>
      <c r="H63" s="121">
        <v>0.25</v>
      </c>
      <c r="I63" s="123">
        <f>SUM(F63*H63)</f>
        <v>0</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3.75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FE03-E234-460F-A79D-FBD03BC9048B}">
  <sheetPr>
    <pageSetUpPr fitToPage="1"/>
  </sheetPr>
  <dimension ref="A1:P84"/>
  <sheetViews>
    <sheetView topLeftCell="A48" zoomScaleNormal="100" workbookViewId="0">
      <selection activeCell="A84" sqref="A84:H8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10</v>
      </c>
      <c r="E4" s="41">
        <v>0.4</v>
      </c>
      <c r="F4" s="42">
        <f>SUM(D4*E4)</f>
        <v>4</v>
      </c>
      <c r="G4" s="61">
        <f>SUM(F4+F5+F6+F7)</f>
        <v>8.4375</v>
      </c>
      <c r="H4" s="26"/>
      <c r="I4" s="64" t="s">
        <v>128</v>
      </c>
      <c r="J4" s="65"/>
      <c r="L4" s="70" t="s">
        <v>110</v>
      </c>
      <c r="M4" s="71"/>
      <c r="N4" s="72"/>
    </row>
    <row r="5" spans="1:14" ht="16.5" customHeight="1" thickBot="1" x14ac:dyDescent="0.25">
      <c r="A5" s="50"/>
      <c r="B5" s="35" t="s">
        <v>103</v>
      </c>
      <c r="C5" s="36">
        <v>10</v>
      </c>
      <c r="D5" s="40">
        <f>SUM(I48)</f>
        <v>7.5</v>
      </c>
      <c r="E5" s="41">
        <v>0.25</v>
      </c>
      <c r="F5" s="42">
        <f>SUM(D5*E5)</f>
        <v>1.875</v>
      </c>
      <c r="G5" s="62"/>
      <c r="H5" s="26"/>
      <c r="I5" s="66"/>
      <c r="J5" s="67"/>
      <c r="L5" s="73"/>
      <c r="M5" s="74"/>
      <c r="N5" s="75"/>
    </row>
    <row r="6" spans="1:14" ht="16.5" customHeight="1" thickBot="1" x14ac:dyDescent="0.25">
      <c r="A6" s="50"/>
      <c r="B6" s="35" t="s">
        <v>104</v>
      </c>
      <c r="C6" s="36">
        <v>10</v>
      </c>
      <c r="D6" s="40">
        <f>SUM(I66)</f>
        <v>6.25</v>
      </c>
      <c r="E6" s="41">
        <v>0.25</v>
      </c>
      <c r="F6" s="42">
        <f>SUM(D6*E6)</f>
        <v>1.5625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10</v>
      </c>
      <c r="G11" s="9" t="s">
        <v>120</v>
      </c>
      <c r="H11" s="98">
        <v>0.2</v>
      </c>
      <c r="I11" s="100">
        <f>SUM(F11*H11)</f>
        <v>2</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10</v>
      </c>
      <c r="G15" s="9" t="s">
        <v>27</v>
      </c>
      <c r="H15" s="98">
        <v>0.2</v>
      </c>
      <c r="I15" s="100">
        <f>SUM(F15*H15)</f>
        <v>2</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10</v>
      </c>
      <c r="G19" s="9" t="s">
        <v>31</v>
      </c>
      <c r="H19" s="98">
        <v>0.2</v>
      </c>
      <c r="I19" s="100">
        <f>SUM(F19*H19)</f>
        <v>2</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10</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5</v>
      </c>
      <c r="G33" s="9" t="s">
        <v>24</v>
      </c>
      <c r="H33" s="121">
        <v>0.25</v>
      </c>
      <c r="I33" s="123">
        <f>SUM(F33*H33)</f>
        <v>1.25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5</v>
      </c>
      <c r="G41" s="9" t="s">
        <v>111</v>
      </c>
      <c r="H41" s="121">
        <v>0.25</v>
      </c>
      <c r="I41" s="123">
        <f>SUM(F41*H41)</f>
        <v>1.25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10</v>
      </c>
      <c r="G45" s="9" t="s">
        <v>21</v>
      </c>
      <c r="H45" s="121">
        <v>0.25</v>
      </c>
      <c r="I45" s="123">
        <f>SUM(F45*H45)</f>
        <v>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7.5</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5</v>
      </c>
      <c r="G59" s="9" t="s">
        <v>16</v>
      </c>
      <c r="H59" s="121">
        <v>0.25</v>
      </c>
      <c r="I59" s="123">
        <f>SUM(F59*H59)</f>
        <v>1.25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10</v>
      </c>
      <c r="G63" s="9" t="s">
        <v>12</v>
      </c>
      <c r="H63" s="121">
        <v>0.25</v>
      </c>
      <c r="I63" s="123">
        <f>SUM(F63*H63)</f>
        <v>2.5</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6.25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AB7B1-3C18-46CB-B77A-50C5A3FABE6A}">
  <sheetPr>
    <pageSetUpPr fitToPage="1"/>
  </sheetPr>
  <dimension ref="A1:P84"/>
  <sheetViews>
    <sheetView zoomScaleNormal="100" workbookViewId="0">
      <selection activeCell="F22" sqref="F22"/>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8</v>
      </c>
      <c r="E4" s="41">
        <v>0.4</v>
      </c>
      <c r="F4" s="42">
        <f>SUM(D4*E4)</f>
        <v>3.2</v>
      </c>
      <c r="G4" s="61">
        <f>SUM(F4+F5+F6+F7)</f>
        <v>7.95</v>
      </c>
      <c r="H4" s="26"/>
      <c r="I4" s="64" t="s">
        <v>141</v>
      </c>
      <c r="J4" s="65"/>
      <c r="L4" s="70" t="s">
        <v>110</v>
      </c>
      <c r="M4" s="71"/>
      <c r="N4" s="72"/>
    </row>
    <row r="5" spans="1:14" ht="16.5" customHeight="1" thickBot="1" x14ac:dyDescent="0.25">
      <c r="A5" s="50"/>
      <c r="B5" s="35" t="s">
        <v>103</v>
      </c>
      <c r="C5" s="36">
        <v>10</v>
      </c>
      <c r="D5" s="40">
        <f>SUM(I48)</f>
        <v>8.75</v>
      </c>
      <c r="E5" s="41">
        <v>0.25</v>
      </c>
      <c r="F5" s="42">
        <f>SUM(D5*E5)</f>
        <v>2.1875</v>
      </c>
      <c r="G5" s="62"/>
      <c r="H5" s="26"/>
      <c r="I5" s="66"/>
      <c r="J5" s="67"/>
      <c r="L5" s="73"/>
      <c r="M5" s="74"/>
      <c r="N5" s="75"/>
    </row>
    <row r="6" spans="1:14" ht="16.5" customHeight="1" thickBot="1" x14ac:dyDescent="0.25">
      <c r="A6" s="50"/>
      <c r="B6" s="35" t="s">
        <v>104</v>
      </c>
      <c r="C6" s="36">
        <v>10</v>
      </c>
      <c r="D6" s="40">
        <f>SUM(I66)</f>
        <v>6.25</v>
      </c>
      <c r="E6" s="41">
        <v>0.25</v>
      </c>
      <c r="F6" s="42">
        <f>SUM(D6*E6)</f>
        <v>1.5625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10</v>
      </c>
      <c r="G11" s="9" t="s">
        <v>120</v>
      </c>
      <c r="H11" s="98">
        <v>0.2</v>
      </c>
      <c r="I11" s="100">
        <f>SUM(F11*H11)</f>
        <v>2</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5</v>
      </c>
      <c r="G15" s="9" t="s">
        <v>27</v>
      </c>
      <c r="H15" s="98">
        <v>0.2</v>
      </c>
      <c r="I15" s="100">
        <f>SUM(F15*H15)</f>
        <v>1</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5</v>
      </c>
      <c r="G19" s="9" t="s">
        <v>31</v>
      </c>
      <c r="H19" s="98">
        <v>0.2</v>
      </c>
      <c r="I19" s="100">
        <f>SUM(F19*H19)</f>
        <v>1</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8</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5</v>
      </c>
      <c r="G33" s="9" t="s">
        <v>24</v>
      </c>
      <c r="H33" s="121">
        <v>0.25</v>
      </c>
      <c r="I33" s="123">
        <f>SUM(F33*H33)</f>
        <v>1.25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10</v>
      </c>
      <c r="G41" s="9" t="s">
        <v>111</v>
      </c>
      <c r="H41" s="121">
        <v>0.25</v>
      </c>
      <c r="I41" s="123">
        <f>SUM(F41*H41)</f>
        <v>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10</v>
      </c>
      <c r="G45" s="9" t="s">
        <v>21</v>
      </c>
      <c r="H45" s="121">
        <v>0.25</v>
      </c>
      <c r="I45" s="123">
        <f>SUM(F45*H45)</f>
        <v>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8.75</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10</v>
      </c>
      <c r="G59" s="9" t="s">
        <v>16</v>
      </c>
      <c r="H59" s="121">
        <v>0.25</v>
      </c>
      <c r="I59" s="123">
        <f>SUM(F59*H59)</f>
        <v>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5</v>
      </c>
      <c r="G63" s="9" t="s">
        <v>12</v>
      </c>
      <c r="H63" s="121">
        <v>0.25</v>
      </c>
      <c r="I63" s="123">
        <f>SUM(F63*H63)</f>
        <v>1.25</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6.25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66278-7139-4204-A063-4579EAACF189}">
  <sheetPr>
    <pageSetUpPr fitToPage="1"/>
  </sheetPr>
  <dimension ref="A1:P84"/>
  <sheetViews>
    <sheetView zoomScaleNormal="100" workbookViewId="0">
      <selection activeCell="A84" sqref="A84:H8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9</v>
      </c>
      <c r="E4" s="41">
        <v>0.4</v>
      </c>
      <c r="F4" s="42">
        <f>SUM(D4*E4)</f>
        <v>3.6</v>
      </c>
      <c r="G4" s="61">
        <f>SUM(F4+F5+F6+F7)</f>
        <v>7.7249999999999996</v>
      </c>
      <c r="H4" s="26"/>
      <c r="I4" s="64" t="s">
        <v>129</v>
      </c>
      <c r="J4" s="65"/>
      <c r="L4" s="70" t="s">
        <v>110</v>
      </c>
      <c r="M4" s="71"/>
      <c r="N4" s="72"/>
    </row>
    <row r="5" spans="1:14" ht="16.5" customHeight="1" thickBot="1" x14ac:dyDescent="0.25">
      <c r="A5" s="50"/>
      <c r="B5" s="35" t="s">
        <v>103</v>
      </c>
      <c r="C5" s="36">
        <v>10</v>
      </c>
      <c r="D5" s="40">
        <f>SUM(I48)</f>
        <v>7.5</v>
      </c>
      <c r="E5" s="41">
        <v>0.25</v>
      </c>
      <c r="F5" s="42">
        <f>SUM(D5*E5)</f>
        <v>1.875</v>
      </c>
      <c r="G5" s="62"/>
      <c r="H5" s="26"/>
      <c r="I5" s="66"/>
      <c r="J5" s="67"/>
      <c r="L5" s="73"/>
      <c r="M5" s="74"/>
      <c r="N5" s="75"/>
    </row>
    <row r="6" spans="1:14" ht="16.5" customHeight="1" thickBot="1" x14ac:dyDescent="0.25">
      <c r="A6" s="50"/>
      <c r="B6" s="35" t="s">
        <v>104</v>
      </c>
      <c r="C6" s="36">
        <v>10</v>
      </c>
      <c r="D6" s="40">
        <f>SUM(I66)</f>
        <v>5</v>
      </c>
      <c r="E6" s="41">
        <v>0.25</v>
      </c>
      <c r="F6" s="42">
        <f>SUM(D6*E6)</f>
        <v>1.25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10</v>
      </c>
      <c r="G11" s="9" t="s">
        <v>120</v>
      </c>
      <c r="H11" s="98">
        <v>0.2</v>
      </c>
      <c r="I11" s="100">
        <f>SUM(F11*H11)</f>
        <v>2</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10</v>
      </c>
      <c r="G15" s="9" t="s">
        <v>27</v>
      </c>
      <c r="H15" s="98">
        <v>0.2</v>
      </c>
      <c r="I15" s="100">
        <f>SUM(F15*H15)</f>
        <v>2</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5</v>
      </c>
      <c r="G19" s="9" t="s">
        <v>31</v>
      </c>
      <c r="H19" s="98">
        <v>0.2</v>
      </c>
      <c r="I19" s="100">
        <f>SUM(F19*H19)</f>
        <v>1</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9</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5</v>
      </c>
      <c r="G33" s="9" t="s">
        <v>24</v>
      </c>
      <c r="H33" s="121">
        <v>0.25</v>
      </c>
      <c r="I33" s="123">
        <f>SUM(F33*H33)</f>
        <v>1.25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10</v>
      </c>
      <c r="G41" s="9" t="s">
        <v>111</v>
      </c>
      <c r="H41" s="121">
        <v>0.25</v>
      </c>
      <c r="I41" s="123">
        <f>SUM(F41*H41)</f>
        <v>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5</v>
      </c>
      <c r="G45" s="9" t="s">
        <v>21</v>
      </c>
      <c r="H45" s="121">
        <v>0.25</v>
      </c>
      <c r="I45" s="123">
        <f>SUM(F45*H45)</f>
        <v>1.25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7.5</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10</v>
      </c>
      <c r="G55" s="9" t="s">
        <v>113</v>
      </c>
      <c r="H55" s="155">
        <v>0.25</v>
      </c>
      <c r="I55" s="123">
        <f>SUM(F55*H55)</f>
        <v>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10</v>
      </c>
      <c r="G59" s="9" t="s">
        <v>16</v>
      </c>
      <c r="H59" s="121">
        <v>0.25</v>
      </c>
      <c r="I59" s="123">
        <f>SUM(F59*H59)</f>
        <v>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0</v>
      </c>
      <c r="G63" s="9" t="s">
        <v>12</v>
      </c>
      <c r="H63" s="121">
        <v>0.25</v>
      </c>
      <c r="I63" s="123">
        <f>SUM(F63*H63)</f>
        <v>0</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61B69-F436-421B-BCFE-89413C4194FE}">
  <sheetPr>
    <pageSetUpPr fitToPage="1"/>
  </sheetPr>
  <dimension ref="A1:P84"/>
  <sheetViews>
    <sheetView zoomScaleNormal="100" workbookViewId="0">
      <selection activeCell="A84" sqref="A84:H8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10</v>
      </c>
      <c r="E4" s="41">
        <v>0.4</v>
      </c>
      <c r="F4" s="42">
        <f>SUM(D4*E4)</f>
        <v>4</v>
      </c>
      <c r="G4" s="61">
        <f>SUM(F4+F5+F6+F7)</f>
        <v>7.8125</v>
      </c>
      <c r="H4" s="26"/>
      <c r="I4" s="64" t="s">
        <v>142</v>
      </c>
      <c r="J4" s="65"/>
      <c r="L4" s="70" t="s">
        <v>110</v>
      </c>
      <c r="M4" s="71"/>
      <c r="N4" s="72"/>
    </row>
    <row r="5" spans="1:14" ht="16.5" customHeight="1" thickBot="1" x14ac:dyDescent="0.25">
      <c r="A5" s="50"/>
      <c r="B5" s="35" t="s">
        <v>103</v>
      </c>
      <c r="C5" s="36">
        <v>10</v>
      </c>
      <c r="D5" s="40">
        <f>SUM(I48)</f>
        <v>6.25</v>
      </c>
      <c r="E5" s="41">
        <v>0.25</v>
      </c>
      <c r="F5" s="42">
        <f>SUM(D5*E5)</f>
        <v>1.5625</v>
      </c>
      <c r="G5" s="62"/>
      <c r="H5" s="26"/>
      <c r="I5" s="66"/>
      <c r="J5" s="67"/>
      <c r="L5" s="73"/>
      <c r="M5" s="74"/>
      <c r="N5" s="75"/>
    </row>
    <row r="6" spans="1:14" ht="16.5" customHeight="1" thickBot="1" x14ac:dyDescent="0.25">
      <c r="A6" s="50"/>
      <c r="B6" s="35" t="s">
        <v>104</v>
      </c>
      <c r="C6" s="36">
        <v>10</v>
      </c>
      <c r="D6" s="40">
        <f>SUM(I66)</f>
        <v>5</v>
      </c>
      <c r="E6" s="41">
        <v>0.25</v>
      </c>
      <c r="F6" s="42">
        <f>SUM(D6*E6)</f>
        <v>1.25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10</v>
      </c>
      <c r="G11" s="9" t="s">
        <v>120</v>
      </c>
      <c r="H11" s="98">
        <v>0.2</v>
      </c>
      <c r="I11" s="100">
        <f>SUM(F11*H11)</f>
        <v>2</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10</v>
      </c>
      <c r="G15" s="9" t="s">
        <v>27</v>
      </c>
      <c r="H15" s="98">
        <v>0.2</v>
      </c>
      <c r="I15" s="100">
        <f>SUM(F15*H15)</f>
        <v>2</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10</v>
      </c>
      <c r="G19" s="9" t="s">
        <v>31</v>
      </c>
      <c r="H19" s="98">
        <v>0.2</v>
      </c>
      <c r="I19" s="100">
        <f>SUM(F19*H19)</f>
        <v>2</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10</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5</v>
      </c>
      <c r="G33" s="9" t="s">
        <v>24</v>
      </c>
      <c r="H33" s="121">
        <v>0.25</v>
      </c>
      <c r="I33" s="123">
        <f>SUM(F33*H33)</f>
        <v>1.25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5</v>
      </c>
      <c r="G41" s="9" t="s">
        <v>111</v>
      </c>
      <c r="H41" s="121">
        <v>0.25</v>
      </c>
      <c r="I41" s="123">
        <f>SUM(F41*H41)</f>
        <v>1.25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5</v>
      </c>
      <c r="G45" s="9" t="s">
        <v>21</v>
      </c>
      <c r="H45" s="121">
        <v>0.25</v>
      </c>
      <c r="I45" s="123">
        <f>SUM(F45*H45)</f>
        <v>1.25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6.25</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5</v>
      </c>
      <c r="G55" s="9" t="s">
        <v>113</v>
      </c>
      <c r="H55" s="155">
        <v>0.25</v>
      </c>
      <c r="I55" s="123">
        <f>SUM(F55*H55)</f>
        <v>1.25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10</v>
      </c>
      <c r="G59" s="9" t="s">
        <v>16</v>
      </c>
      <c r="H59" s="121">
        <v>0.25</v>
      </c>
      <c r="I59" s="123">
        <f>SUM(F59*H59)</f>
        <v>2.5</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5</v>
      </c>
      <c r="G63" s="9" t="s">
        <v>12</v>
      </c>
      <c r="H63" s="121">
        <v>0.25</v>
      </c>
      <c r="I63" s="123">
        <f>SUM(F63*H63)</f>
        <v>1.25</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AB0D8-4DCC-4491-AC22-FDB44EFFE7D4}">
  <sheetPr>
    <pageSetUpPr fitToPage="1"/>
  </sheetPr>
  <dimension ref="A1:P84"/>
  <sheetViews>
    <sheetView zoomScaleNormal="100" workbookViewId="0">
      <selection activeCell="A84" sqref="A84:H8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48" t="s">
        <v>10</v>
      </c>
      <c r="B1" s="49"/>
      <c r="C1" s="49"/>
      <c r="D1" s="49"/>
      <c r="E1" s="49"/>
      <c r="F1" s="49"/>
      <c r="G1" s="49"/>
      <c r="H1" s="49"/>
      <c r="I1" s="49"/>
    </row>
    <row r="2" spans="1:14" ht="32.1" customHeight="1" thickBot="1" x14ac:dyDescent="0.25">
      <c r="A2" s="50"/>
      <c r="B2" s="51" t="s">
        <v>108</v>
      </c>
      <c r="C2" s="52"/>
      <c r="D2" s="52"/>
      <c r="E2" s="52"/>
      <c r="F2" s="52"/>
      <c r="G2" s="52"/>
      <c r="H2" s="26"/>
      <c r="I2" s="30"/>
      <c r="J2" s="31"/>
      <c r="L2" s="53" t="s">
        <v>99</v>
      </c>
      <c r="M2" s="54"/>
      <c r="N2" s="55"/>
    </row>
    <row r="3" spans="1:14" ht="45" customHeight="1" thickBot="1" x14ac:dyDescent="0.25">
      <c r="A3" s="50"/>
      <c r="B3" s="34" t="s">
        <v>100</v>
      </c>
      <c r="C3" s="34" t="s">
        <v>101</v>
      </c>
      <c r="D3" s="34" t="s">
        <v>109</v>
      </c>
      <c r="E3" s="34" t="s">
        <v>102</v>
      </c>
      <c r="F3" s="34" t="s">
        <v>96</v>
      </c>
      <c r="G3" s="34" t="s">
        <v>97</v>
      </c>
      <c r="H3" s="26"/>
      <c r="I3" s="56" t="s">
        <v>107</v>
      </c>
      <c r="J3" s="57"/>
      <c r="L3" s="58"/>
      <c r="M3" s="59"/>
      <c r="N3" s="60"/>
    </row>
    <row r="4" spans="1:14" ht="16.5" customHeight="1" thickBot="1" x14ac:dyDescent="0.25">
      <c r="A4" s="50"/>
      <c r="B4" s="35" t="s">
        <v>64</v>
      </c>
      <c r="C4" s="36">
        <v>10</v>
      </c>
      <c r="D4" s="40">
        <f>SUM(I30)</f>
        <v>8</v>
      </c>
      <c r="E4" s="41">
        <v>0.4</v>
      </c>
      <c r="F4" s="42">
        <f>SUM(D4*E4)</f>
        <v>3.2</v>
      </c>
      <c r="G4" s="61">
        <f>SUM(F4+F5+F6+F7)</f>
        <v>6.3875000000000002</v>
      </c>
      <c r="H4" s="26"/>
      <c r="I4" s="64" t="s">
        <v>143</v>
      </c>
      <c r="J4" s="65"/>
      <c r="L4" s="70" t="s">
        <v>110</v>
      </c>
      <c r="M4" s="71"/>
      <c r="N4" s="72"/>
    </row>
    <row r="5" spans="1:14" ht="16.5" customHeight="1" thickBot="1" x14ac:dyDescent="0.25">
      <c r="A5" s="50"/>
      <c r="B5" s="35" t="s">
        <v>103</v>
      </c>
      <c r="C5" s="36">
        <v>10</v>
      </c>
      <c r="D5" s="40">
        <f>SUM(I48)</f>
        <v>6.25</v>
      </c>
      <c r="E5" s="41">
        <v>0.25</v>
      </c>
      <c r="F5" s="42">
        <f>SUM(D5*E5)</f>
        <v>1.5625</v>
      </c>
      <c r="G5" s="62"/>
      <c r="H5" s="26"/>
      <c r="I5" s="66"/>
      <c r="J5" s="67"/>
      <c r="L5" s="73"/>
      <c r="M5" s="74"/>
      <c r="N5" s="75"/>
    </row>
    <row r="6" spans="1:14" ht="16.5" customHeight="1" thickBot="1" x14ac:dyDescent="0.25">
      <c r="A6" s="50"/>
      <c r="B6" s="35" t="s">
        <v>104</v>
      </c>
      <c r="C6" s="36">
        <v>10</v>
      </c>
      <c r="D6" s="40">
        <f>SUM(I66)</f>
        <v>2.5</v>
      </c>
      <c r="E6" s="41">
        <v>0.25</v>
      </c>
      <c r="F6" s="42">
        <f>SUM(D6*E6)</f>
        <v>0.625</v>
      </c>
      <c r="G6" s="62"/>
      <c r="H6" s="26"/>
      <c r="I6" s="68"/>
      <c r="J6" s="69"/>
      <c r="L6" s="76"/>
      <c r="M6" s="77"/>
      <c r="N6" s="78"/>
    </row>
    <row r="7" spans="1:14" ht="16.5" customHeight="1" thickBot="1" x14ac:dyDescent="0.25">
      <c r="A7" s="50"/>
      <c r="B7" s="35" t="s">
        <v>63</v>
      </c>
      <c r="C7" s="36">
        <v>10</v>
      </c>
      <c r="D7" s="40">
        <f>SUM(I84)</f>
        <v>10</v>
      </c>
      <c r="E7" s="41">
        <v>0.1</v>
      </c>
      <c r="F7" s="42">
        <f>SUM(D7*E7)</f>
        <v>1</v>
      </c>
      <c r="G7" s="63"/>
      <c r="H7" s="26"/>
      <c r="I7" s="29"/>
      <c r="J7" s="29"/>
      <c r="L7" s="79"/>
      <c r="M7" s="80"/>
      <c r="N7" s="81"/>
    </row>
    <row r="8" spans="1:14" ht="21.4" customHeight="1" x14ac:dyDescent="0.2">
      <c r="A8" s="27"/>
      <c r="B8" s="28"/>
      <c r="C8" s="28"/>
      <c r="D8" s="28"/>
      <c r="E8" s="28"/>
      <c r="F8" s="28"/>
      <c r="G8" s="28"/>
      <c r="H8" s="28"/>
      <c r="I8" s="28"/>
    </row>
    <row r="9" spans="1:14" ht="21" customHeight="1" x14ac:dyDescent="0.2">
      <c r="A9" s="82" t="s">
        <v>0</v>
      </c>
      <c r="B9" s="83"/>
      <c r="C9" s="83"/>
      <c r="D9" s="83"/>
      <c r="E9" s="83"/>
      <c r="F9" s="83"/>
      <c r="G9" s="83"/>
      <c r="H9" s="83"/>
      <c r="I9" s="84"/>
    </row>
    <row r="10" spans="1:14" ht="15" customHeight="1" x14ac:dyDescent="0.2">
      <c r="A10" s="2"/>
      <c r="B10" s="2"/>
      <c r="C10" s="3" t="s">
        <v>1</v>
      </c>
      <c r="D10" s="3" t="s">
        <v>2</v>
      </c>
      <c r="E10" s="3" t="s">
        <v>3</v>
      </c>
      <c r="F10" s="3" t="s">
        <v>4</v>
      </c>
      <c r="G10" s="3" t="s">
        <v>5</v>
      </c>
      <c r="H10" s="3" t="s">
        <v>6</v>
      </c>
      <c r="I10" s="1" t="s">
        <v>7</v>
      </c>
      <c r="J10" s="19" t="s">
        <v>45</v>
      </c>
      <c r="K10" s="85"/>
      <c r="L10" s="86"/>
      <c r="M10" s="86"/>
      <c r="N10" s="87"/>
    </row>
    <row r="11" spans="1:14" ht="40.9" customHeight="1" x14ac:dyDescent="0.2">
      <c r="A11" s="94" t="s">
        <v>49</v>
      </c>
      <c r="B11" s="94" t="s">
        <v>123</v>
      </c>
      <c r="C11" s="9" t="s">
        <v>34</v>
      </c>
      <c r="D11" s="10">
        <v>0</v>
      </c>
      <c r="E11" s="95">
        <v>10</v>
      </c>
      <c r="F11" s="96">
        <v>10</v>
      </c>
      <c r="G11" s="9" t="s">
        <v>120</v>
      </c>
      <c r="H11" s="98">
        <v>0.2</v>
      </c>
      <c r="I11" s="100">
        <f>SUM(F11*H11)</f>
        <v>2</v>
      </c>
      <c r="J11" s="102" t="s">
        <v>54</v>
      </c>
      <c r="K11" s="88"/>
      <c r="L11" s="89"/>
      <c r="M11" s="89"/>
      <c r="N11" s="90"/>
    </row>
    <row r="12" spans="1:14" ht="43.35" customHeight="1" x14ac:dyDescent="0.2">
      <c r="A12" s="94"/>
      <c r="B12" s="94"/>
      <c r="C12" s="9" t="s">
        <v>35</v>
      </c>
      <c r="D12" s="10">
        <v>5</v>
      </c>
      <c r="E12" s="95"/>
      <c r="F12" s="96"/>
      <c r="G12" s="9" t="s">
        <v>121</v>
      </c>
      <c r="H12" s="98"/>
      <c r="I12" s="101"/>
      <c r="J12" s="103"/>
      <c r="K12" s="88"/>
      <c r="L12" s="89"/>
      <c r="M12" s="89"/>
      <c r="N12" s="90"/>
    </row>
    <row r="13" spans="1:14" ht="45.4" customHeight="1" x14ac:dyDescent="0.2">
      <c r="A13" s="94"/>
      <c r="B13" s="94"/>
      <c r="C13" s="9" t="s">
        <v>36</v>
      </c>
      <c r="D13" s="10">
        <v>10</v>
      </c>
      <c r="E13" s="95"/>
      <c r="F13" s="97"/>
      <c r="G13" s="9" t="s">
        <v>122</v>
      </c>
      <c r="H13" s="99"/>
      <c r="I13" s="101"/>
      <c r="J13" s="103"/>
      <c r="K13" s="91"/>
      <c r="L13" s="92"/>
      <c r="M13" s="92"/>
      <c r="N13" s="93"/>
    </row>
    <row r="14" spans="1:14" ht="15" customHeight="1" x14ac:dyDescent="0.2">
      <c r="A14" s="2"/>
      <c r="B14" s="2"/>
      <c r="C14" s="3" t="s">
        <v>1</v>
      </c>
      <c r="D14" s="3" t="s">
        <v>2</v>
      </c>
      <c r="E14" s="3" t="s">
        <v>3</v>
      </c>
      <c r="F14" s="3" t="s">
        <v>4</v>
      </c>
      <c r="G14" s="3" t="s">
        <v>5</v>
      </c>
      <c r="H14" s="3" t="s">
        <v>6</v>
      </c>
      <c r="I14" s="1" t="s">
        <v>7</v>
      </c>
      <c r="J14" s="19" t="s">
        <v>45</v>
      </c>
      <c r="K14" s="85"/>
      <c r="L14" s="86"/>
      <c r="M14" s="86"/>
      <c r="N14" s="87"/>
    </row>
    <row r="15" spans="1:14" ht="27" customHeight="1" x14ac:dyDescent="0.2">
      <c r="A15" s="94" t="s">
        <v>50</v>
      </c>
      <c r="B15" s="94" t="s">
        <v>26</v>
      </c>
      <c r="C15" s="9" t="s">
        <v>34</v>
      </c>
      <c r="D15" s="10">
        <v>0</v>
      </c>
      <c r="E15" s="95">
        <v>10</v>
      </c>
      <c r="F15" s="96">
        <v>5</v>
      </c>
      <c r="G15" s="9" t="s">
        <v>27</v>
      </c>
      <c r="H15" s="98">
        <v>0.2</v>
      </c>
      <c r="I15" s="100">
        <f>SUM(F15*H15)</f>
        <v>1</v>
      </c>
      <c r="J15" s="102" t="s">
        <v>55</v>
      </c>
      <c r="K15" s="88"/>
      <c r="L15" s="89"/>
      <c r="M15" s="89"/>
      <c r="N15" s="90"/>
    </row>
    <row r="16" spans="1:14" ht="26.65" customHeight="1" x14ac:dyDescent="0.2">
      <c r="A16" s="94"/>
      <c r="B16" s="94"/>
      <c r="C16" s="9" t="s">
        <v>35</v>
      </c>
      <c r="D16" s="10">
        <v>5</v>
      </c>
      <c r="E16" s="95"/>
      <c r="F16" s="96"/>
      <c r="G16" s="9" t="s">
        <v>29</v>
      </c>
      <c r="H16" s="98"/>
      <c r="I16" s="101"/>
      <c r="J16" s="103"/>
      <c r="K16" s="88"/>
      <c r="L16" s="89"/>
      <c r="M16" s="89"/>
      <c r="N16" s="90"/>
    </row>
    <row r="17" spans="1:14" ht="28.9" customHeight="1" x14ac:dyDescent="0.2">
      <c r="A17" s="94"/>
      <c r="B17" s="94"/>
      <c r="C17" s="9" t="s">
        <v>36</v>
      </c>
      <c r="D17" s="10">
        <v>10</v>
      </c>
      <c r="E17" s="95"/>
      <c r="F17" s="97"/>
      <c r="G17" s="9" t="s">
        <v>28</v>
      </c>
      <c r="H17" s="99"/>
      <c r="I17" s="101"/>
      <c r="J17" s="103"/>
      <c r="K17" s="91"/>
      <c r="L17" s="92"/>
      <c r="M17" s="92"/>
      <c r="N17" s="93"/>
    </row>
    <row r="18" spans="1:14" ht="15" customHeight="1" x14ac:dyDescent="0.2">
      <c r="A18" s="2"/>
      <c r="B18" s="2"/>
      <c r="C18" s="3" t="s">
        <v>1</v>
      </c>
      <c r="D18" s="3" t="s">
        <v>2</v>
      </c>
      <c r="E18" s="3" t="s">
        <v>3</v>
      </c>
      <c r="F18" s="3" t="s">
        <v>4</v>
      </c>
      <c r="G18" s="3" t="s">
        <v>5</v>
      </c>
      <c r="H18" s="3" t="s">
        <v>6</v>
      </c>
      <c r="I18" s="1" t="s">
        <v>7</v>
      </c>
      <c r="J18" s="19" t="s">
        <v>45</v>
      </c>
      <c r="K18" s="85"/>
      <c r="L18" s="86"/>
      <c r="M18" s="86"/>
      <c r="N18" s="87"/>
    </row>
    <row r="19" spans="1:14" ht="28.15" customHeight="1" x14ac:dyDescent="0.2">
      <c r="A19" s="94" t="s">
        <v>51</v>
      </c>
      <c r="B19" s="94" t="s">
        <v>30</v>
      </c>
      <c r="C19" s="9" t="s">
        <v>34</v>
      </c>
      <c r="D19" s="10">
        <v>0</v>
      </c>
      <c r="E19" s="95">
        <v>10</v>
      </c>
      <c r="F19" s="96">
        <v>5</v>
      </c>
      <c r="G19" s="9" t="s">
        <v>31</v>
      </c>
      <c r="H19" s="98">
        <v>0.2</v>
      </c>
      <c r="I19" s="100">
        <f>SUM(F19*H19)</f>
        <v>1</v>
      </c>
      <c r="J19" s="102" t="s">
        <v>48</v>
      </c>
      <c r="K19" s="88"/>
      <c r="L19" s="89"/>
      <c r="M19" s="89"/>
      <c r="N19" s="90"/>
    </row>
    <row r="20" spans="1:14" ht="34.35" customHeight="1" x14ac:dyDescent="0.2">
      <c r="A20" s="94"/>
      <c r="B20" s="94"/>
      <c r="C20" s="9" t="s">
        <v>35</v>
      </c>
      <c r="D20" s="10">
        <v>5</v>
      </c>
      <c r="E20" s="95"/>
      <c r="F20" s="96"/>
      <c r="G20" s="9" t="s">
        <v>32</v>
      </c>
      <c r="H20" s="98"/>
      <c r="I20" s="101"/>
      <c r="J20" s="103"/>
      <c r="K20" s="88"/>
      <c r="L20" s="89"/>
      <c r="M20" s="89"/>
      <c r="N20" s="90"/>
    </row>
    <row r="21" spans="1:14" ht="38.65" customHeight="1" x14ac:dyDescent="0.2">
      <c r="A21" s="94"/>
      <c r="B21" s="94"/>
      <c r="C21" s="9" t="s">
        <v>36</v>
      </c>
      <c r="D21" s="10">
        <v>10</v>
      </c>
      <c r="E21" s="95"/>
      <c r="F21" s="97"/>
      <c r="G21" s="9" t="s">
        <v>33</v>
      </c>
      <c r="H21" s="99"/>
      <c r="I21" s="101"/>
      <c r="J21" s="103"/>
      <c r="K21" s="91"/>
      <c r="L21" s="92"/>
      <c r="M21" s="92"/>
      <c r="N21" s="93"/>
    </row>
    <row r="22" spans="1:14" ht="15" customHeight="1" x14ac:dyDescent="0.2">
      <c r="A22" s="4"/>
      <c r="B22" s="4"/>
      <c r="C22" s="20" t="s">
        <v>1</v>
      </c>
      <c r="D22" s="20" t="s">
        <v>2</v>
      </c>
      <c r="E22" s="20" t="s">
        <v>3</v>
      </c>
      <c r="F22" s="20" t="s">
        <v>4</v>
      </c>
      <c r="G22" s="20" t="s">
        <v>5</v>
      </c>
      <c r="H22" s="20" t="s">
        <v>6</v>
      </c>
      <c r="I22" s="21" t="s">
        <v>7</v>
      </c>
      <c r="J22" s="19" t="s">
        <v>45</v>
      </c>
      <c r="K22" s="85"/>
      <c r="L22" s="86"/>
      <c r="M22" s="86"/>
      <c r="N22" s="87"/>
    </row>
    <row r="23" spans="1:14" ht="26.1" customHeight="1" x14ac:dyDescent="0.2">
      <c r="A23" s="94" t="s">
        <v>52</v>
      </c>
      <c r="B23" s="94" t="s">
        <v>37</v>
      </c>
      <c r="C23" s="9" t="s">
        <v>34</v>
      </c>
      <c r="D23" s="10">
        <v>0</v>
      </c>
      <c r="E23" s="95">
        <v>10</v>
      </c>
      <c r="F23" s="96">
        <v>10</v>
      </c>
      <c r="G23" s="9" t="s">
        <v>38</v>
      </c>
      <c r="H23" s="98">
        <v>0.2</v>
      </c>
      <c r="I23" s="100">
        <f>SUM(F23*H23)</f>
        <v>2</v>
      </c>
      <c r="J23" s="102" t="s">
        <v>61</v>
      </c>
      <c r="K23" s="88"/>
      <c r="L23" s="89"/>
      <c r="M23" s="89"/>
      <c r="N23" s="90"/>
    </row>
    <row r="24" spans="1:14" ht="27.95" customHeight="1" x14ac:dyDescent="0.2">
      <c r="A24" s="94"/>
      <c r="B24" s="94"/>
      <c r="C24" s="9" t="s">
        <v>35</v>
      </c>
      <c r="D24" s="10">
        <v>5</v>
      </c>
      <c r="E24" s="95"/>
      <c r="F24" s="96"/>
      <c r="G24" s="9" t="s">
        <v>39</v>
      </c>
      <c r="H24" s="98"/>
      <c r="I24" s="101"/>
      <c r="J24" s="103"/>
      <c r="K24" s="88"/>
      <c r="L24" s="89"/>
      <c r="M24" s="89"/>
      <c r="N24" s="90"/>
    </row>
    <row r="25" spans="1:14" ht="29.65" customHeight="1" x14ac:dyDescent="0.2">
      <c r="A25" s="94"/>
      <c r="B25" s="94"/>
      <c r="C25" s="9" t="s">
        <v>36</v>
      </c>
      <c r="D25" s="10">
        <v>10</v>
      </c>
      <c r="E25" s="95"/>
      <c r="F25" s="97"/>
      <c r="G25" s="9" t="s">
        <v>40</v>
      </c>
      <c r="H25" s="99"/>
      <c r="I25" s="101"/>
      <c r="J25" s="103"/>
      <c r="K25" s="91"/>
      <c r="L25" s="92"/>
      <c r="M25" s="92"/>
      <c r="N25" s="93"/>
    </row>
    <row r="26" spans="1:14" ht="15" customHeight="1" x14ac:dyDescent="0.2">
      <c r="A26" s="5"/>
      <c r="B26" s="5"/>
      <c r="C26" s="20" t="s">
        <v>1</v>
      </c>
      <c r="D26" s="20" t="s">
        <v>2</v>
      </c>
      <c r="E26" s="20" t="s">
        <v>3</v>
      </c>
      <c r="F26" s="20" t="s">
        <v>4</v>
      </c>
      <c r="G26" s="20" t="s">
        <v>5</v>
      </c>
      <c r="H26" s="20" t="s">
        <v>6</v>
      </c>
      <c r="I26" s="20" t="s">
        <v>7</v>
      </c>
      <c r="J26" s="19" t="s">
        <v>45</v>
      </c>
      <c r="K26" s="85"/>
      <c r="L26" s="86"/>
      <c r="M26" s="86"/>
      <c r="N26" s="87"/>
    </row>
    <row r="27" spans="1:14" ht="19.899999999999999" customHeight="1" x14ac:dyDescent="0.2">
      <c r="A27" s="94" t="s">
        <v>53</v>
      </c>
      <c r="B27" s="94" t="s">
        <v>58</v>
      </c>
      <c r="C27" s="9" t="s">
        <v>34</v>
      </c>
      <c r="D27" s="10">
        <v>0</v>
      </c>
      <c r="E27" s="95">
        <v>10</v>
      </c>
      <c r="F27" s="96">
        <v>10</v>
      </c>
      <c r="G27" s="9" t="s">
        <v>56</v>
      </c>
      <c r="H27" s="98">
        <v>0.2</v>
      </c>
      <c r="I27" s="100">
        <f>SUM(F27*H27)</f>
        <v>2</v>
      </c>
      <c r="J27" s="102" t="s">
        <v>46</v>
      </c>
      <c r="K27" s="88"/>
      <c r="L27" s="89"/>
      <c r="M27" s="89"/>
      <c r="N27" s="90"/>
    </row>
    <row r="28" spans="1:14" ht="16.350000000000001" customHeight="1" x14ac:dyDescent="0.2">
      <c r="A28" s="94"/>
      <c r="B28" s="94"/>
      <c r="C28" s="9" t="s">
        <v>35</v>
      </c>
      <c r="D28" s="10">
        <v>5</v>
      </c>
      <c r="E28" s="95"/>
      <c r="F28" s="96"/>
      <c r="G28" s="9" t="s">
        <v>19</v>
      </c>
      <c r="H28" s="98"/>
      <c r="I28" s="101"/>
      <c r="J28" s="103"/>
      <c r="K28" s="88"/>
      <c r="L28" s="89"/>
      <c r="M28" s="89"/>
      <c r="N28" s="90"/>
    </row>
    <row r="29" spans="1:14" ht="33.950000000000003" customHeight="1" x14ac:dyDescent="0.2">
      <c r="A29" s="102"/>
      <c r="B29" s="102"/>
      <c r="C29" s="9" t="s">
        <v>36</v>
      </c>
      <c r="D29" s="10">
        <v>10</v>
      </c>
      <c r="E29" s="99"/>
      <c r="F29" s="97"/>
      <c r="G29" s="9" t="s">
        <v>57</v>
      </c>
      <c r="H29" s="99"/>
      <c r="I29" s="101"/>
      <c r="J29" s="103"/>
      <c r="K29" s="91"/>
      <c r="L29" s="92"/>
      <c r="M29" s="92"/>
      <c r="N29" s="93"/>
    </row>
    <row r="30" spans="1:14" ht="50.1" customHeight="1" x14ac:dyDescent="0.2">
      <c r="A30" s="104"/>
      <c r="B30" s="105"/>
      <c r="C30" s="105"/>
      <c r="D30" s="105"/>
      <c r="E30" s="105"/>
      <c r="F30" s="105"/>
      <c r="G30" s="105"/>
      <c r="H30" s="106"/>
      <c r="I30" s="39">
        <f>SUM(I11+I15+I19+I23+I27)</f>
        <v>8</v>
      </c>
      <c r="J30" s="24" t="s">
        <v>90</v>
      </c>
      <c r="K30" s="107"/>
      <c r="L30" s="108"/>
      <c r="M30" s="108"/>
      <c r="N30" s="109"/>
    </row>
    <row r="31" spans="1:14" ht="21" customHeight="1" x14ac:dyDescent="0.2">
      <c r="A31" s="82" t="s">
        <v>8</v>
      </c>
      <c r="B31" s="83"/>
      <c r="C31" s="83"/>
      <c r="D31" s="83"/>
      <c r="E31" s="83"/>
      <c r="F31" s="83"/>
      <c r="G31" s="83"/>
      <c r="H31" s="110"/>
      <c r="I31" s="111"/>
    </row>
    <row r="32" spans="1:14" ht="15" customHeight="1" x14ac:dyDescent="0.2">
      <c r="A32" s="21"/>
      <c r="B32" s="4"/>
      <c r="C32" s="20" t="s">
        <v>1</v>
      </c>
      <c r="D32" s="20" t="s">
        <v>2</v>
      </c>
      <c r="E32" s="21" t="s">
        <v>3</v>
      </c>
      <c r="F32" s="20" t="s">
        <v>4</v>
      </c>
      <c r="G32" s="20" t="s">
        <v>5</v>
      </c>
      <c r="H32" s="20" t="s">
        <v>6</v>
      </c>
      <c r="I32" s="20" t="s">
        <v>7</v>
      </c>
      <c r="J32" s="22" t="s">
        <v>45</v>
      </c>
      <c r="K32" s="112" t="s">
        <v>98</v>
      </c>
      <c r="L32" s="113"/>
      <c r="M32" s="113"/>
      <c r="N32" s="114"/>
    </row>
    <row r="33" spans="1:14" ht="33.4" customHeight="1" x14ac:dyDescent="0.2">
      <c r="A33" s="115" t="s">
        <v>49</v>
      </c>
      <c r="B33" s="115" t="s">
        <v>23</v>
      </c>
      <c r="C33" s="9" t="s">
        <v>34</v>
      </c>
      <c r="D33" s="10">
        <v>0</v>
      </c>
      <c r="E33" s="117">
        <v>10</v>
      </c>
      <c r="F33" s="119">
        <v>5</v>
      </c>
      <c r="G33" s="9" t="s">
        <v>24</v>
      </c>
      <c r="H33" s="121">
        <v>0.25</v>
      </c>
      <c r="I33" s="123">
        <f>SUM(F33*H33)</f>
        <v>1.25</v>
      </c>
      <c r="J33" s="125" t="s">
        <v>89</v>
      </c>
      <c r="K33" s="85"/>
      <c r="L33" s="86"/>
      <c r="M33" s="86"/>
      <c r="N33" s="87"/>
    </row>
    <row r="34" spans="1:14" ht="30.4" customHeight="1" x14ac:dyDescent="0.2">
      <c r="A34" s="116"/>
      <c r="B34" s="116"/>
      <c r="C34" s="9" t="s">
        <v>35</v>
      </c>
      <c r="D34" s="10">
        <v>5</v>
      </c>
      <c r="E34" s="118"/>
      <c r="F34" s="120"/>
      <c r="G34" s="9" t="s">
        <v>106</v>
      </c>
      <c r="H34" s="122"/>
      <c r="I34" s="124"/>
      <c r="J34" s="126"/>
      <c r="K34" s="88"/>
      <c r="L34" s="89"/>
      <c r="M34" s="89"/>
      <c r="N34" s="90"/>
    </row>
    <row r="35" spans="1:14" ht="45" customHeight="1" x14ac:dyDescent="0.2">
      <c r="A35" s="116"/>
      <c r="B35" s="116"/>
      <c r="C35" s="8" t="s">
        <v>36</v>
      </c>
      <c r="D35" s="11">
        <v>10</v>
      </c>
      <c r="E35" s="118"/>
      <c r="F35" s="120"/>
      <c r="G35" s="8" t="s">
        <v>25</v>
      </c>
      <c r="H35" s="122"/>
      <c r="I35" s="124"/>
      <c r="J35" s="126"/>
      <c r="K35" s="91"/>
      <c r="L35" s="92"/>
      <c r="M35" s="92"/>
      <c r="N35" s="93"/>
    </row>
    <row r="36" spans="1:14" ht="15" customHeight="1" x14ac:dyDescent="0.2">
      <c r="A36" s="4"/>
      <c r="B36" s="4"/>
      <c r="C36" s="20" t="s">
        <v>1</v>
      </c>
      <c r="D36" s="20" t="s">
        <v>2</v>
      </c>
      <c r="E36" s="21" t="s">
        <v>3</v>
      </c>
      <c r="F36" s="25" t="s">
        <v>92</v>
      </c>
      <c r="G36" s="20" t="s">
        <v>5</v>
      </c>
      <c r="H36" s="20" t="s">
        <v>6</v>
      </c>
      <c r="I36" s="20" t="s">
        <v>7</v>
      </c>
      <c r="J36" s="19" t="s">
        <v>45</v>
      </c>
      <c r="K36" s="85"/>
      <c r="L36" s="86"/>
      <c r="M36" s="86"/>
      <c r="N36" s="87"/>
    </row>
    <row r="37" spans="1:14" ht="62.1" customHeight="1" x14ac:dyDescent="0.2">
      <c r="A37" s="116" t="s">
        <v>50</v>
      </c>
      <c r="B37" s="116" t="s">
        <v>41</v>
      </c>
      <c r="C37" s="12" t="s">
        <v>34</v>
      </c>
      <c r="D37" s="13">
        <v>0</v>
      </c>
      <c r="E37" s="118">
        <v>10</v>
      </c>
      <c r="F37" s="120">
        <v>10</v>
      </c>
      <c r="G37" s="12" t="s">
        <v>42</v>
      </c>
      <c r="H37" s="122">
        <v>0.25</v>
      </c>
      <c r="I37" s="130">
        <f>SUM(F37*H37)</f>
        <v>2.5</v>
      </c>
      <c r="J37" s="125" t="s">
        <v>47</v>
      </c>
      <c r="K37" s="88"/>
      <c r="L37" s="89"/>
      <c r="M37" s="89"/>
      <c r="N37" s="90"/>
    </row>
    <row r="38" spans="1:14" ht="61.9" customHeight="1" x14ac:dyDescent="0.2">
      <c r="A38" s="116"/>
      <c r="B38" s="116"/>
      <c r="C38" s="9" t="s">
        <v>35</v>
      </c>
      <c r="D38" s="10">
        <v>5</v>
      </c>
      <c r="E38" s="118"/>
      <c r="F38" s="120"/>
      <c r="G38" s="9" t="s">
        <v>43</v>
      </c>
      <c r="H38" s="122"/>
      <c r="I38" s="130"/>
      <c r="J38" s="126"/>
      <c r="K38" s="88"/>
      <c r="L38" s="89"/>
      <c r="M38" s="89"/>
      <c r="N38" s="90"/>
    </row>
    <row r="39" spans="1:14" ht="59.65" customHeight="1" x14ac:dyDescent="0.2">
      <c r="A39" s="127"/>
      <c r="B39" s="127"/>
      <c r="C39" s="9" t="s">
        <v>36</v>
      </c>
      <c r="D39" s="10">
        <v>10</v>
      </c>
      <c r="E39" s="128"/>
      <c r="F39" s="129"/>
      <c r="G39" s="9" t="s">
        <v>44</v>
      </c>
      <c r="H39" s="128"/>
      <c r="I39" s="131"/>
      <c r="J39" s="126"/>
      <c r="K39" s="91"/>
      <c r="L39" s="92"/>
      <c r="M39" s="92"/>
      <c r="N39" s="93"/>
    </row>
    <row r="40" spans="1:14" ht="15" customHeight="1" x14ac:dyDescent="0.2">
      <c r="A40" s="4"/>
      <c r="B40" s="4"/>
      <c r="C40" s="20" t="s">
        <v>1</v>
      </c>
      <c r="D40" s="20" t="s">
        <v>2</v>
      </c>
      <c r="E40" s="20" t="s">
        <v>3</v>
      </c>
      <c r="F40" s="20" t="s">
        <v>4</v>
      </c>
      <c r="G40" s="20" t="s">
        <v>5</v>
      </c>
      <c r="H40" s="20" t="s">
        <v>6</v>
      </c>
      <c r="I40" s="20" t="s">
        <v>7</v>
      </c>
      <c r="J40" s="19" t="s">
        <v>45</v>
      </c>
      <c r="K40" s="85"/>
      <c r="L40" s="86"/>
      <c r="M40" s="86"/>
      <c r="N40" s="87"/>
    </row>
    <row r="41" spans="1:14" ht="57" customHeight="1" x14ac:dyDescent="0.2">
      <c r="A41" s="136" t="s">
        <v>51</v>
      </c>
      <c r="B41" s="115" t="s">
        <v>59</v>
      </c>
      <c r="C41" s="9" t="s">
        <v>34</v>
      </c>
      <c r="D41" s="10">
        <v>0</v>
      </c>
      <c r="E41" s="117">
        <v>10</v>
      </c>
      <c r="F41" s="119">
        <v>5</v>
      </c>
      <c r="G41" s="9" t="s">
        <v>111</v>
      </c>
      <c r="H41" s="121">
        <v>0.25</v>
      </c>
      <c r="I41" s="123">
        <f>SUM(F41*H41)</f>
        <v>1.25</v>
      </c>
      <c r="J41" s="125" t="s">
        <v>88</v>
      </c>
      <c r="K41" s="88"/>
      <c r="L41" s="89"/>
      <c r="M41" s="89"/>
      <c r="N41" s="90"/>
    </row>
    <row r="42" spans="1:14" ht="41.1" customHeight="1" x14ac:dyDescent="0.2">
      <c r="A42" s="137"/>
      <c r="B42" s="116"/>
      <c r="C42" s="9" t="s">
        <v>35</v>
      </c>
      <c r="D42" s="10">
        <v>5</v>
      </c>
      <c r="E42" s="118"/>
      <c r="F42" s="120"/>
      <c r="G42" s="9" t="s">
        <v>112</v>
      </c>
      <c r="H42" s="122"/>
      <c r="I42" s="124"/>
      <c r="J42" s="126"/>
      <c r="K42" s="88"/>
      <c r="L42" s="89"/>
      <c r="M42" s="89"/>
      <c r="N42" s="90"/>
    </row>
    <row r="43" spans="1:14" ht="41.1" customHeight="1" x14ac:dyDescent="0.2">
      <c r="A43" s="138"/>
      <c r="B43" s="139"/>
      <c r="C43" s="9" t="s">
        <v>36</v>
      </c>
      <c r="D43" s="10">
        <v>10</v>
      </c>
      <c r="E43" s="140"/>
      <c r="F43" s="129"/>
      <c r="G43" s="9" t="s">
        <v>60</v>
      </c>
      <c r="H43" s="141"/>
      <c r="I43" s="134"/>
      <c r="J43" s="126"/>
      <c r="K43" s="91"/>
      <c r="L43" s="92"/>
      <c r="M43" s="92"/>
      <c r="N43" s="93"/>
    </row>
    <row r="44" spans="1:14" ht="15" customHeight="1" x14ac:dyDescent="0.2">
      <c r="A44" s="4"/>
      <c r="B44" s="4"/>
      <c r="C44" s="20" t="s">
        <v>1</v>
      </c>
      <c r="D44" s="20" t="s">
        <v>2</v>
      </c>
      <c r="E44" s="20" t="s">
        <v>3</v>
      </c>
      <c r="F44" s="20" t="s">
        <v>4</v>
      </c>
      <c r="G44" s="20" t="s">
        <v>5</v>
      </c>
      <c r="H44" s="20" t="s">
        <v>6</v>
      </c>
      <c r="I44" s="20" t="s">
        <v>7</v>
      </c>
      <c r="J44" s="19" t="s">
        <v>45</v>
      </c>
      <c r="K44" s="85"/>
      <c r="L44" s="86"/>
      <c r="M44" s="86"/>
      <c r="N44" s="87"/>
    </row>
    <row r="45" spans="1:14" ht="28.15" customHeight="1" x14ac:dyDescent="0.2">
      <c r="A45" s="115" t="s">
        <v>52</v>
      </c>
      <c r="B45" s="115" t="s">
        <v>20</v>
      </c>
      <c r="C45" s="9" t="s">
        <v>34</v>
      </c>
      <c r="D45" s="10">
        <v>0</v>
      </c>
      <c r="E45" s="117">
        <v>10</v>
      </c>
      <c r="F45" s="119">
        <v>5</v>
      </c>
      <c r="G45" s="9" t="s">
        <v>21</v>
      </c>
      <c r="H45" s="121">
        <v>0.25</v>
      </c>
      <c r="I45" s="123">
        <f>SUM(F45*H45)</f>
        <v>1.25</v>
      </c>
      <c r="J45" s="125" t="s">
        <v>87</v>
      </c>
      <c r="K45" s="88"/>
      <c r="L45" s="89"/>
      <c r="M45" s="89"/>
      <c r="N45" s="90"/>
    </row>
    <row r="46" spans="1:14" ht="41.65" customHeight="1" x14ac:dyDescent="0.2">
      <c r="A46" s="125"/>
      <c r="B46" s="125"/>
      <c r="C46" s="9" t="s">
        <v>35</v>
      </c>
      <c r="D46" s="10">
        <v>5</v>
      </c>
      <c r="E46" s="132"/>
      <c r="F46" s="120"/>
      <c r="G46" s="9" t="s">
        <v>22</v>
      </c>
      <c r="H46" s="132"/>
      <c r="I46" s="124"/>
      <c r="J46" s="126"/>
      <c r="K46" s="88"/>
      <c r="L46" s="89"/>
      <c r="M46" s="89"/>
      <c r="N46" s="90"/>
    </row>
    <row r="47" spans="1:14" ht="44.1" customHeight="1" x14ac:dyDescent="0.2">
      <c r="A47" s="127"/>
      <c r="B47" s="127"/>
      <c r="C47" s="9" t="s">
        <v>36</v>
      </c>
      <c r="D47" s="10">
        <v>10</v>
      </c>
      <c r="E47" s="133"/>
      <c r="F47" s="129"/>
      <c r="G47" s="9" t="s">
        <v>95</v>
      </c>
      <c r="H47" s="133"/>
      <c r="I47" s="134"/>
      <c r="J47" s="135"/>
      <c r="K47" s="91"/>
      <c r="L47" s="92"/>
      <c r="M47" s="92"/>
      <c r="N47" s="93"/>
    </row>
    <row r="48" spans="1:14" ht="50.1" customHeight="1" x14ac:dyDescent="0.2">
      <c r="A48" s="104"/>
      <c r="B48" s="142"/>
      <c r="C48" s="142"/>
      <c r="D48" s="142"/>
      <c r="E48" s="142"/>
      <c r="F48" s="142"/>
      <c r="G48" s="142"/>
      <c r="H48" s="143"/>
      <c r="I48" s="39">
        <f>SUM(I33+I37+I41+I45)</f>
        <v>6.25</v>
      </c>
      <c r="J48" s="24" t="s">
        <v>91</v>
      </c>
      <c r="K48" s="107"/>
      <c r="L48" s="108"/>
      <c r="M48" s="108"/>
      <c r="N48" s="108"/>
    </row>
    <row r="49" spans="1:16" ht="21" customHeight="1" x14ac:dyDescent="0.2">
      <c r="A49" s="144" t="s">
        <v>9</v>
      </c>
      <c r="B49" s="145"/>
      <c r="C49" s="145"/>
      <c r="D49" s="145"/>
      <c r="E49" s="145"/>
      <c r="F49" s="145"/>
      <c r="G49" s="145"/>
      <c r="H49" s="110"/>
      <c r="I49" s="111"/>
      <c r="K49" s="146"/>
      <c r="L49" s="147"/>
      <c r="M49" s="147"/>
      <c r="N49" s="148"/>
    </row>
    <row r="50" spans="1:16" ht="15" customHeight="1" x14ac:dyDescent="0.2">
      <c r="A50" s="21"/>
      <c r="B50" s="4"/>
      <c r="C50" s="20" t="s">
        <v>1</v>
      </c>
      <c r="D50" s="20" t="s">
        <v>2</v>
      </c>
      <c r="E50" s="20" t="s">
        <v>3</v>
      </c>
      <c r="F50" s="20" t="s">
        <v>4</v>
      </c>
      <c r="G50" s="20" t="s">
        <v>5</v>
      </c>
      <c r="H50" s="20" t="s">
        <v>6</v>
      </c>
      <c r="I50" s="38" t="s">
        <v>7</v>
      </c>
      <c r="J50" s="19" t="s">
        <v>45</v>
      </c>
      <c r="K50" s="112" t="s">
        <v>98</v>
      </c>
      <c r="L50" s="113"/>
      <c r="M50" s="113"/>
      <c r="N50" s="114"/>
    </row>
    <row r="51" spans="1:16" ht="29.65" customHeight="1" x14ac:dyDescent="0.2">
      <c r="A51" s="149" t="s">
        <v>49</v>
      </c>
      <c r="B51" s="115" t="s">
        <v>116</v>
      </c>
      <c r="C51" s="9" t="s">
        <v>34</v>
      </c>
      <c r="D51" s="10">
        <v>0</v>
      </c>
      <c r="E51" s="117">
        <v>10</v>
      </c>
      <c r="F51" s="119">
        <v>0</v>
      </c>
      <c r="G51" s="14" t="s">
        <v>117</v>
      </c>
      <c r="H51" s="121">
        <v>0.25</v>
      </c>
      <c r="I51" s="123">
        <f>SUM(F51*H51)</f>
        <v>0</v>
      </c>
      <c r="J51" s="125" t="s">
        <v>124</v>
      </c>
      <c r="K51" s="85"/>
      <c r="L51" s="86"/>
      <c r="M51" s="86"/>
      <c r="N51" s="87"/>
    </row>
    <row r="52" spans="1:16" ht="29.65" customHeight="1" x14ac:dyDescent="0.2">
      <c r="A52" s="150"/>
      <c r="B52" s="116"/>
      <c r="C52" s="9" t="s">
        <v>35</v>
      </c>
      <c r="D52" s="10">
        <v>5</v>
      </c>
      <c r="E52" s="118"/>
      <c r="F52" s="120"/>
      <c r="G52" s="14" t="s">
        <v>118</v>
      </c>
      <c r="H52" s="122"/>
      <c r="I52" s="124"/>
      <c r="J52" s="126"/>
      <c r="K52" s="88"/>
      <c r="L52" s="89"/>
      <c r="M52" s="89"/>
      <c r="N52" s="90"/>
    </row>
    <row r="53" spans="1:16" ht="29.65" customHeight="1" x14ac:dyDescent="0.2">
      <c r="A53" s="151"/>
      <c r="B53" s="139"/>
      <c r="C53" s="9" t="s">
        <v>36</v>
      </c>
      <c r="D53" s="10">
        <v>10</v>
      </c>
      <c r="E53" s="140"/>
      <c r="F53" s="129"/>
      <c r="G53" s="9" t="s">
        <v>119</v>
      </c>
      <c r="H53" s="141"/>
      <c r="I53" s="134"/>
      <c r="J53" s="126"/>
      <c r="K53" s="91"/>
      <c r="L53" s="92"/>
      <c r="M53" s="92"/>
      <c r="N53" s="93"/>
    </row>
    <row r="54" spans="1:16" ht="15" customHeight="1" x14ac:dyDescent="0.2">
      <c r="A54" s="2"/>
      <c r="B54" s="2"/>
      <c r="C54" s="3" t="s">
        <v>1</v>
      </c>
      <c r="D54" s="3" t="s">
        <v>2</v>
      </c>
      <c r="E54" s="3" t="s">
        <v>3</v>
      </c>
      <c r="F54" s="3" t="s">
        <v>4</v>
      </c>
      <c r="G54" s="3" t="s">
        <v>5</v>
      </c>
      <c r="H54" s="3" t="s">
        <v>6</v>
      </c>
      <c r="I54" s="43" t="s">
        <v>7</v>
      </c>
      <c r="J54" s="19" t="s">
        <v>45</v>
      </c>
      <c r="K54" s="85"/>
      <c r="L54" s="86"/>
      <c r="M54" s="86"/>
      <c r="N54" s="87"/>
    </row>
    <row r="55" spans="1:16" ht="19.899999999999999" customHeight="1" x14ac:dyDescent="0.2">
      <c r="A55" s="7"/>
      <c r="B55" s="115" t="s">
        <v>18</v>
      </c>
      <c r="C55" s="9" t="s">
        <v>34</v>
      </c>
      <c r="D55" s="10">
        <v>0</v>
      </c>
      <c r="E55" s="152">
        <v>10</v>
      </c>
      <c r="F55" s="119">
        <v>5</v>
      </c>
      <c r="G55" s="9" t="s">
        <v>113</v>
      </c>
      <c r="H55" s="155">
        <v>0.25</v>
      </c>
      <c r="I55" s="123">
        <f>SUM(F55*H55)</f>
        <v>1.25</v>
      </c>
      <c r="J55" s="125" t="s">
        <v>86</v>
      </c>
      <c r="K55" s="88"/>
      <c r="L55" s="89"/>
      <c r="M55" s="89"/>
      <c r="N55" s="90"/>
    </row>
    <row r="56" spans="1:16" ht="20.100000000000001" customHeight="1" x14ac:dyDescent="0.2">
      <c r="A56" s="116" t="s">
        <v>50</v>
      </c>
      <c r="B56" s="125"/>
      <c r="C56" s="9" t="s">
        <v>35</v>
      </c>
      <c r="D56" s="10">
        <v>5</v>
      </c>
      <c r="E56" s="153"/>
      <c r="F56" s="120"/>
      <c r="G56" s="9" t="s">
        <v>114</v>
      </c>
      <c r="H56" s="153"/>
      <c r="I56" s="124"/>
      <c r="J56" s="126"/>
      <c r="K56" s="88"/>
      <c r="L56" s="89"/>
      <c r="M56" s="89"/>
      <c r="N56" s="90"/>
    </row>
    <row r="57" spans="1:16" ht="26.65" customHeight="1" x14ac:dyDescent="0.2">
      <c r="A57" s="139"/>
      <c r="B57" s="127"/>
      <c r="C57" s="9" t="s">
        <v>36</v>
      </c>
      <c r="D57" s="10">
        <v>10</v>
      </c>
      <c r="E57" s="154"/>
      <c r="F57" s="129"/>
      <c r="G57" s="9" t="s">
        <v>115</v>
      </c>
      <c r="H57" s="154"/>
      <c r="I57" s="134"/>
      <c r="J57" s="126"/>
      <c r="K57" s="91"/>
      <c r="L57" s="92"/>
      <c r="M57" s="92"/>
      <c r="N57" s="93"/>
    </row>
    <row r="58" spans="1:16" ht="15" customHeight="1" x14ac:dyDescent="0.2">
      <c r="A58" s="4"/>
      <c r="B58" s="4"/>
      <c r="C58" s="20" t="s">
        <v>1</v>
      </c>
      <c r="D58" s="20" t="s">
        <v>2</v>
      </c>
      <c r="E58" s="20" t="s">
        <v>3</v>
      </c>
      <c r="F58" s="20" t="s">
        <v>4</v>
      </c>
      <c r="G58" s="20" t="s">
        <v>5</v>
      </c>
      <c r="H58" s="20" t="s">
        <v>6</v>
      </c>
      <c r="I58" s="38" t="s">
        <v>7</v>
      </c>
      <c r="J58" s="19" t="s">
        <v>45</v>
      </c>
      <c r="K58" s="85"/>
      <c r="L58" s="86"/>
      <c r="M58" s="86"/>
      <c r="N58" s="87"/>
    </row>
    <row r="59" spans="1:16" ht="25.9" customHeight="1" x14ac:dyDescent="0.2">
      <c r="A59" s="136" t="s">
        <v>51</v>
      </c>
      <c r="B59" s="115" t="s">
        <v>62</v>
      </c>
      <c r="C59" s="9" t="s">
        <v>34</v>
      </c>
      <c r="D59" s="10">
        <v>0</v>
      </c>
      <c r="E59" s="117">
        <v>10</v>
      </c>
      <c r="F59" s="119">
        <v>0</v>
      </c>
      <c r="G59" s="9" t="s">
        <v>16</v>
      </c>
      <c r="H59" s="121">
        <v>0.25</v>
      </c>
      <c r="I59" s="123">
        <f>SUM(F59*H59)</f>
        <v>0</v>
      </c>
      <c r="J59" s="125" t="s">
        <v>85</v>
      </c>
      <c r="K59" s="88"/>
      <c r="L59" s="89"/>
      <c r="M59" s="89"/>
      <c r="N59" s="90"/>
      <c r="P59" s="23"/>
    </row>
    <row r="60" spans="1:16" ht="24" customHeight="1" x14ac:dyDescent="0.2">
      <c r="A60" s="137"/>
      <c r="B60" s="116"/>
      <c r="C60" s="9" t="s">
        <v>35</v>
      </c>
      <c r="D60" s="10">
        <v>5</v>
      </c>
      <c r="E60" s="118"/>
      <c r="F60" s="120"/>
      <c r="G60" s="9" t="s">
        <v>15</v>
      </c>
      <c r="H60" s="122"/>
      <c r="I60" s="124"/>
      <c r="J60" s="126"/>
      <c r="K60" s="88"/>
      <c r="L60" s="89"/>
      <c r="M60" s="89"/>
      <c r="N60" s="90"/>
      <c r="P60" s="23"/>
    </row>
    <row r="61" spans="1:16" ht="26.65" customHeight="1" x14ac:dyDescent="0.2">
      <c r="A61" s="138"/>
      <c r="B61" s="139"/>
      <c r="C61" s="9" t="s">
        <v>36</v>
      </c>
      <c r="D61" s="10">
        <v>10</v>
      </c>
      <c r="E61" s="140"/>
      <c r="F61" s="129"/>
      <c r="G61" s="9" t="s">
        <v>17</v>
      </c>
      <c r="H61" s="141"/>
      <c r="I61" s="134"/>
      <c r="J61" s="135"/>
      <c r="K61" s="91"/>
      <c r="L61" s="92"/>
      <c r="M61" s="92"/>
      <c r="N61" s="93"/>
      <c r="P61" s="23"/>
    </row>
    <row r="62" spans="1:16" ht="15" customHeight="1" x14ac:dyDescent="0.2">
      <c r="A62" s="32"/>
      <c r="B62" s="32"/>
      <c r="C62" s="33" t="s">
        <v>1</v>
      </c>
      <c r="D62" s="33" t="s">
        <v>2</v>
      </c>
      <c r="E62" s="33" t="s">
        <v>3</v>
      </c>
      <c r="F62" s="33" t="s">
        <v>4</v>
      </c>
      <c r="G62" s="33" t="s">
        <v>5</v>
      </c>
      <c r="H62" s="33" t="s">
        <v>6</v>
      </c>
      <c r="I62" s="44" t="s">
        <v>7</v>
      </c>
      <c r="J62" s="19" t="s">
        <v>45</v>
      </c>
      <c r="K62" s="88"/>
      <c r="L62" s="89"/>
      <c r="M62" s="89"/>
      <c r="N62" s="90"/>
      <c r="P62" s="18"/>
    </row>
    <row r="63" spans="1:16" ht="15.75" customHeight="1" x14ac:dyDescent="0.2">
      <c r="A63" s="136" t="s">
        <v>52</v>
      </c>
      <c r="B63" s="115" t="s">
        <v>11</v>
      </c>
      <c r="C63" s="9" t="s">
        <v>34</v>
      </c>
      <c r="D63" s="10">
        <v>0</v>
      </c>
      <c r="E63" s="117">
        <v>10</v>
      </c>
      <c r="F63" s="119">
        <v>5</v>
      </c>
      <c r="G63" s="9" t="s">
        <v>12</v>
      </c>
      <c r="H63" s="121">
        <v>0.25</v>
      </c>
      <c r="I63" s="123">
        <f>SUM(F63*H63)</f>
        <v>1.25</v>
      </c>
      <c r="J63" s="125" t="s">
        <v>84</v>
      </c>
      <c r="K63" s="88"/>
      <c r="L63" s="89"/>
      <c r="M63" s="89"/>
      <c r="N63" s="90"/>
      <c r="P63" s="18"/>
    </row>
    <row r="64" spans="1:16" ht="23.65" customHeight="1" x14ac:dyDescent="0.2">
      <c r="A64" s="137"/>
      <c r="B64" s="116"/>
      <c r="C64" s="9" t="s">
        <v>35</v>
      </c>
      <c r="D64" s="10">
        <v>5</v>
      </c>
      <c r="E64" s="118"/>
      <c r="F64" s="120"/>
      <c r="G64" s="9" t="s">
        <v>13</v>
      </c>
      <c r="H64" s="122"/>
      <c r="I64" s="124"/>
      <c r="J64" s="126"/>
      <c r="K64" s="88"/>
      <c r="L64" s="89"/>
      <c r="M64" s="89"/>
      <c r="N64" s="90"/>
      <c r="P64" s="18"/>
    </row>
    <row r="65" spans="1:16" ht="25.9" customHeight="1" x14ac:dyDescent="0.2">
      <c r="A65" s="138"/>
      <c r="B65" s="139"/>
      <c r="C65" s="9" t="s">
        <v>36</v>
      </c>
      <c r="D65" s="10">
        <v>10</v>
      </c>
      <c r="E65" s="140"/>
      <c r="F65" s="129"/>
      <c r="G65" s="9" t="s">
        <v>14</v>
      </c>
      <c r="H65" s="141"/>
      <c r="I65" s="134"/>
      <c r="J65" s="135"/>
      <c r="K65" s="91"/>
      <c r="L65" s="92"/>
      <c r="M65" s="92"/>
      <c r="N65" s="93"/>
      <c r="P65" s="18"/>
    </row>
    <row r="66" spans="1:16" ht="50.1" customHeight="1" x14ac:dyDescent="0.2">
      <c r="A66" s="156"/>
      <c r="B66" s="157"/>
      <c r="C66" s="157"/>
      <c r="D66" s="157"/>
      <c r="E66" s="157"/>
      <c r="F66" s="157"/>
      <c r="G66" s="157"/>
      <c r="H66" s="157"/>
      <c r="I66" s="47">
        <f>SUM(I63+I59+I55+I51)</f>
        <v>2.5</v>
      </c>
      <c r="J66" s="24" t="s">
        <v>93</v>
      </c>
      <c r="K66" s="107"/>
      <c r="L66" s="108"/>
      <c r="M66" s="108"/>
      <c r="N66" s="109"/>
    </row>
    <row r="67" spans="1:16" ht="21" customHeight="1" x14ac:dyDescent="0.2">
      <c r="A67" s="158" t="s">
        <v>63</v>
      </c>
      <c r="B67" s="159"/>
      <c r="C67" s="159"/>
      <c r="D67" s="159"/>
      <c r="E67" s="159"/>
      <c r="F67" s="159"/>
      <c r="G67" s="159"/>
      <c r="H67" s="160"/>
      <c r="I67" s="161"/>
      <c r="K67" s="162"/>
      <c r="L67" s="163"/>
      <c r="M67" s="163"/>
      <c r="N67" s="164"/>
    </row>
    <row r="68" spans="1:16" ht="15" customHeight="1" x14ac:dyDescent="0.2">
      <c r="A68" s="1"/>
      <c r="B68" s="2"/>
      <c r="C68" s="3" t="s">
        <v>1</v>
      </c>
      <c r="D68" s="3" t="s">
        <v>2</v>
      </c>
      <c r="E68" s="3" t="s">
        <v>3</v>
      </c>
      <c r="F68" s="3" t="s">
        <v>4</v>
      </c>
      <c r="G68" s="3" t="s">
        <v>5</v>
      </c>
      <c r="H68" s="3" t="s">
        <v>6</v>
      </c>
      <c r="I68" s="37" t="s">
        <v>7</v>
      </c>
      <c r="J68" s="19" t="s">
        <v>45</v>
      </c>
      <c r="K68" s="112" t="s">
        <v>98</v>
      </c>
      <c r="L68" s="113"/>
      <c r="M68" s="113"/>
      <c r="N68" s="114"/>
    </row>
    <row r="69" spans="1:16" ht="25.5" x14ac:dyDescent="0.2">
      <c r="A69" s="149" t="s">
        <v>49</v>
      </c>
      <c r="B69" s="115" t="s">
        <v>67</v>
      </c>
      <c r="C69" s="9" t="s">
        <v>34</v>
      </c>
      <c r="D69" s="10">
        <v>0</v>
      </c>
      <c r="E69" s="117">
        <v>10</v>
      </c>
      <c r="F69" s="119">
        <v>10</v>
      </c>
      <c r="G69" s="9" t="s">
        <v>69</v>
      </c>
      <c r="H69" s="121">
        <v>0.25</v>
      </c>
      <c r="I69" s="123">
        <f>SUM(F69*H69)</f>
        <v>2.5</v>
      </c>
      <c r="J69" s="125" t="s">
        <v>68</v>
      </c>
      <c r="K69" s="85"/>
      <c r="L69" s="86"/>
      <c r="M69" s="86"/>
      <c r="N69" s="87"/>
    </row>
    <row r="70" spans="1:16" ht="38.25" x14ac:dyDescent="0.2">
      <c r="A70" s="150"/>
      <c r="B70" s="116"/>
      <c r="C70" s="9" t="s">
        <v>35</v>
      </c>
      <c r="D70" s="10">
        <v>5</v>
      </c>
      <c r="E70" s="118"/>
      <c r="F70" s="120"/>
      <c r="G70" s="14" t="s">
        <v>70</v>
      </c>
      <c r="H70" s="122"/>
      <c r="I70" s="124"/>
      <c r="J70" s="126"/>
      <c r="K70" s="88"/>
      <c r="L70" s="89"/>
      <c r="M70" s="89"/>
      <c r="N70" s="90"/>
    </row>
    <row r="71" spans="1:16" ht="25.5" x14ac:dyDescent="0.2">
      <c r="A71" s="151"/>
      <c r="B71" s="139"/>
      <c r="C71" s="9" t="s">
        <v>36</v>
      </c>
      <c r="D71" s="10">
        <v>10</v>
      </c>
      <c r="E71" s="140"/>
      <c r="F71" s="129"/>
      <c r="G71" s="14" t="s">
        <v>71</v>
      </c>
      <c r="H71" s="141"/>
      <c r="I71" s="134"/>
      <c r="J71" s="126"/>
      <c r="K71" s="91"/>
      <c r="L71" s="92"/>
      <c r="M71" s="92"/>
      <c r="N71" s="93"/>
    </row>
    <row r="72" spans="1:16" ht="15" customHeight="1" x14ac:dyDescent="0.2">
      <c r="A72" s="2"/>
      <c r="B72" s="2"/>
      <c r="C72" s="3" t="s">
        <v>1</v>
      </c>
      <c r="D72" s="3" t="s">
        <v>2</v>
      </c>
      <c r="E72" s="3" t="s">
        <v>3</v>
      </c>
      <c r="F72" s="3" t="s">
        <v>4</v>
      </c>
      <c r="G72" s="3" t="s">
        <v>5</v>
      </c>
      <c r="H72" s="3" t="s">
        <v>6</v>
      </c>
      <c r="I72" s="37" t="s">
        <v>7</v>
      </c>
      <c r="J72" s="19" t="s">
        <v>45</v>
      </c>
      <c r="K72" s="85"/>
      <c r="L72" s="86"/>
      <c r="M72" s="86"/>
      <c r="N72" s="87"/>
    </row>
    <row r="73" spans="1:16" ht="25.5" x14ac:dyDescent="0.2">
      <c r="A73" s="7"/>
      <c r="B73" s="115" t="s">
        <v>75</v>
      </c>
      <c r="C73" s="9" t="s">
        <v>34</v>
      </c>
      <c r="D73" s="10">
        <v>0</v>
      </c>
      <c r="E73" s="152">
        <v>10</v>
      </c>
      <c r="F73" s="119">
        <v>10</v>
      </c>
      <c r="G73" s="9" t="s">
        <v>72</v>
      </c>
      <c r="H73" s="155">
        <v>0.25</v>
      </c>
      <c r="I73" s="123">
        <f>SUM(F73*H73)</f>
        <v>2.5</v>
      </c>
      <c r="J73" s="125" t="s">
        <v>82</v>
      </c>
      <c r="K73" s="88"/>
      <c r="L73" s="89"/>
      <c r="M73" s="89"/>
      <c r="N73" s="90"/>
    </row>
    <row r="74" spans="1:16" ht="25.5" x14ac:dyDescent="0.2">
      <c r="A74" s="116" t="s">
        <v>50</v>
      </c>
      <c r="B74" s="125"/>
      <c r="C74" s="9" t="s">
        <v>35</v>
      </c>
      <c r="D74" s="10">
        <v>5</v>
      </c>
      <c r="E74" s="153"/>
      <c r="F74" s="120"/>
      <c r="G74" s="9" t="s">
        <v>73</v>
      </c>
      <c r="H74" s="153"/>
      <c r="I74" s="124"/>
      <c r="J74" s="126"/>
      <c r="K74" s="88"/>
      <c r="L74" s="89"/>
      <c r="M74" s="89"/>
      <c r="N74" s="90"/>
    </row>
    <row r="75" spans="1:16" ht="25.5" x14ac:dyDescent="0.2">
      <c r="A75" s="139"/>
      <c r="B75" s="127"/>
      <c r="C75" s="9" t="s">
        <v>36</v>
      </c>
      <c r="D75" s="10">
        <v>10</v>
      </c>
      <c r="E75" s="154"/>
      <c r="F75" s="129"/>
      <c r="G75" s="9" t="s">
        <v>74</v>
      </c>
      <c r="H75" s="154"/>
      <c r="I75" s="134"/>
      <c r="J75" s="126"/>
      <c r="K75" s="91"/>
      <c r="L75" s="92"/>
      <c r="M75" s="92"/>
      <c r="N75" s="93"/>
    </row>
    <row r="76" spans="1:16" ht="15" customHeight="1" x14ac:dyDescent="0.2">
      <c r="A76" s="2"/>
      <c r="B76" s="2"/>
      <c r="C76" s="3" t="s">
        <v>1</v>
      </c>
      <c r="D76" s="3" t="s">
        <v>2</v>
      </c>
      <c r="E76" s="3" t="s">
        <v>3</v>
      </c>
      <c r="F76" s="3" t="s">
        <v>4</v>
      </c>
      <c r="G76" s="3" t="s">
        <v>5</v>
      </c>
      <c r="H76" s="3" t="s">
        <v>6</v>
      </c>
      <c r="I76" s="37" t="s">
        <v>7</v>
      </c>
      <c r="J76" s="19" t="s">
        <v>45</v>
      </c>
      <c r="K76" s="85"/>
      <c r="L76" s="86"/>
      <c r="M76" s="86"/>
      <c r="N76" s="87"/>
    </row>
    <row r="77" spans="1:16" ht="25.5" x14ac:dyDescent="0.2">
      <c r="A77" s="136" t="s">
        <v>51</v>
      </c>
      <c r="B77" s="115" t="s">
        <v>76</v>
      </c>
      <c r="C77" s="9" t="s">
        <v>34</v>
      </c>
      <c r="D77" s="10">
        <v>0</v>
      </c>
      <c r="E77" s="117">
        <v>10</v>
      </c>
      <c r="F77" s="119">
        <v>10</v>
      </c>
      <c r="G77" s="9" t="s">
        <v>79</v>
      </c>
      <c r="H77" s="155">
        <v>0.25</v>
      </c>
      <c r="I77" s="123">
        <f>SUM(F77*H77)</f>
        <v>2.5</v>
      </c>
      <c r="J77" s="125" t="s">
        <v>83</v>
      </c>
      <c r="K77" s="88"/>
      <c r="L77" s="89"/>
      <c r="M77" s="89"/>
      <c r="N77" s="90"/>
    </row>
    <row r="78" spans="1:16" ht="25.5" x14ac:dyDescent="0.2">
      <c r="A78" s="137"/>
      <c r="B78" s="116"/>
      <c r="C78" s="9" t="s">
        <v>35</v>
      </c>
      <c r="D78" s="10">
        <v>5</v>
      </c>
      <c r="E78" s="118"/>
      <c r="F78" s="120"/>
      <c r="G78" s="9" t="s">
        <v>78</v>
      </c>
      <c r="H78" s="153"/>
      <c r="I78" s="124"/>
      <c r="J78" s="126"/>
      <c r="K78" s="88"/>
      <c r="L78" s="89"/>
      <c r="M78" s="89"/>
      <c r="N78" s="90"/>
    </row>
    <row r="79" spans="1:16" ht="25.5" x14ac:dyDescent="0.2">
      <c r="A79" s="138"/>
      <c r="B79" s="139"/>
      <c r="C79" s="9" t="s">
        <v>36</v>
      </c>
      <c r="D79" s="10">
        <v>10</v>
      </c>
      <c r="E79" s="140"/>
      <c r="F79" s="129"/>
      <c r="G79" s="9" t="s">
        <v>77</v>
      </c>
      <c r="H79" s="154"/>
      <c r="I79" s="134"/>
      <c r="J79" s="126"/>
      <c r="K79" s="91"/>
      <c r="L79" s="92"/>
      <c r="M79" s="92"/>
      <c r="N79" s="93"/>
    </row>
    <row r="80" spans="1:16" ht="15" customHeight="1" x14ac:dyDescent="0.2">
      <c r="A80" s="16"/>
      <c r="B80" s="16"/>
      <c r="C80" s="17" t="s">
        <v>1</v>
      </c>
      <c r="D80" s="17" t="s">
        <v>2</v>
      </c>
      <c r="E80" s="17" t="s">
        <v>3</v>
      </c>
      <c r="F80" s="17" t="s">
        <v>4</v>
      </c>
      <c r="G80" s="17" t="s">
        <v>5</v>
      </c>
      <c r="H80" s="17" t="s">
        <v>6</v>
      </c>
      <c r="I80" s="45" t="s">
        <v>7</v>
      </c>
      <c r="J80" s="19" t="s">
        <v>45</v>
      </c>
      <c r="K80" s="85"/>
      <c r="L80" s="86"/>
      <c r="M80" s="86"/>
      <c r="N80" s="87"/>
    </row>
    <row r="81" spans="1:14" ht="25.5" x14ac:dyDescent="0.2">
      <c r="A81" s="136" t="s">
        <v>52</v>
      </c>
      <c r="B81" s="115" t="s">
        <v>65</v>
      </c>
      <c r="C81" s="9" t="s">
        <v>34</v>
      </c>
      <c r="D81" s="10">
        <v>0</v>
      </c>
      <c r="E81" s="117">
        <v>10</v>
      </c>
      <c r="F81" s="119">
        <v>10</v>
      </c>
      <c r="G81" s="9" t="s">
        <v>80</v>
      </c>
      <c r="H81" s="121">
        <v>0.25</v>
      </c>
      <c r="I81" s="123">
        <f>SUM(F81*H81)</f>
        <v>2.5</v>
      </c>
      <c r="J81" s="152" t="s">
        <v>66</v>
      </c>
      <c r="K81" s="88"/>
      <c r="L81" s="89"/>
      <c r="M81" s="89"/>
      <c r="N81" s="90"/>
    </row>
    <row r="82" spans="1:14" x14ac:dyDescent="0.2">
      <c r="A82" s="137"/>
      <c r="B82" s="116"/>
      <c r="C82" s="9" t="s">
        <v>35</v>
      </c>
      <c r="D82" s="10">
        <v>5</v>
      </c>
      <c r="E82" s="118"/>
      <c r="F82" s="120"/>
      <c r="G82" s="14" t="s">
        <v>105</v>
      </c>
      <c r="H82" s="122"/>
      <c r="I82" s="124"/>
      <c r="J82" s="126"/>
      <c r="K82" s="88"/>
      <c r="L82" s="89"/>
      <c r="M82" s="89"/>
      <c r="N82" s="90"/>
    </row>
    <row r="83" spans="1:14" ht="25.5" x14ac:dyDescent="0.2">
      <c r="A83" s="138"/>
      <c r="B83" s="139"/>
      <c r="C83" s="9" t="s">
        <v>36</v>
      </c>
      <c r="D83" s="10">
        <v>10</v>
      </c>
      <c r="E83" s="140"/>
      <c r="F83" s="129"/>
      <c r="G83" s="15" t="s">
        <v>81</v>
      </c>
      <c r="H83" s="141"/>
      <c r="I83" s="134"/>
      <c r="J83" s="135"/>
      <c r="K83" s="91"/>
      <c r="L83" s="92"/>
      <c r="M83" s="92"/>
      <c r="N83" s="93"/>
    </row>
    <row r="84" spans="1:14" ht="50.1" customHeight="1" x14ac:dyDescent="0.2">
      <c r="A84" s="165"/>
      <c r="B84" s="166"/>
      <c r="C84" s="166"/>
      <c r="D84" s="166"/>
      <c r="E84" s="166"/>
      <c r="F84" s="166"/>
      <c r="G84" s="166"/>
      <c r="H84" s="166"/>
      <c r="I84" s="46">
        <f>SUM(I69+I73+I77+I81)</f>
        <v>10</v>
      </c>
      <c r="J84" s="24" t="s">
        <v>94</v>
      </c>
      <c r="K84" s="107"/>
      <c r="L84" s="108"/>
      <c r="M84" s="108"/>
      <c r="N84" s="109"/>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Alaska Legal Services</vt:lpstr>
      <vt:lpstr>Catholic Community Services</vt:lpstr>
      <vt:lpstr>First City Players</vt:lpstr>
      <vt:lpstr>Ketchikan Agricultural Producer</vt:lpstr>
      <vt:lpstr>Ketchikan Area Arts &amp; Humanitie</vt:lpstr>
      <vt:lpstr>Ketchikan Community Concert Ban</vt:lpstr>
      <vt:lpstr>Ketchikan Junior Shotgun League</vt:lpstr>
      <vt:lpstr>Ketchikan Kitten &amp; Mother Rescu</vt:lpstr>
      <vt:lpstr>Ketchikan Softball Club</vt:lpstr>
      <vt:lpstr>PATH Shelter</vt:lpstr>
      <vt:lpstr>Ketchikan Wellness Coalition</vt:lpstr>
      <vt:lpstr>Ketchikan Killer Whales</vt:lpstr>
      <vt:lpstr>Ketchikan Theatre Ballet</vt:lpstr>
      <vt:lpstr>Ketchikan Youth Court</vt:lpstr>
      <vt:lpstr>Rendezvous</vt:lpstr>
      <vt:lpstr>Residential Youth Care</vt:lpstr>
      <vt:lpstr>SAIL</vt:lpstr>
      <vt:lpstr>Special Olympics</vt:lpstr>
      <vt:lpstr>Women In Safe Homes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Trevor Shaw</cp:lastModifiedBy>
  <cp:lastPrinted>2025-03-12T01:02:58Z</cp:lastPrinted>
  <dcterms:created xsi:type="dcterms:W3CDTF">2023-01-18T20:17:49Z</dcterms:created>
  <dcterms:modified xsi:type="dcterms:W3CDTF">2025-03-26T17:49:36Z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2018-12-10T00:00:00Z</vt:filetime>
  </property>
  <property fmtid="{D5CDD505-2E9C-101B-9397-08002B2CF9AE}" pid="3" name="Creator">
    <vt:lpwstr>Microsoft® Excel® 2013</vt:lpwstr>
  </property>
  <property fmtid="{D5CDD505-2E9C-101B-9397-08002B2CF9AE}" pid="4" name="LastSaved">
    <vt:filetime>2023-01-18T00:00:00Z</vt:filetime>
  </property>
  <property fmtid="{D5CDD505-2E9C-101B-9397-08002B2CF9AE}" pid="5" name="Producer">
    <vt:lpwstr>Microsoft® Excel® 2013</vt:lpwstr>
  </property>
</Properties>
</file>